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0" yWindow="0" windowWidth="16350" windowHeight="3600"/>
  </bookViews>
  <sheets>
    <sheet name="Conclusiones"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0">#REF!</definedName>
    <definedName name="\BD">#REF!</definedName>
    <definedName name="\BJ">#REF!</definedName>
    <definedName name="\BP">#REF!</definedName>
    <definedName name="\c">[1]BDATOS!#REF!</definedName>
    <definedName name="\CA">#REF!</definedName>
    <definedName name="\i">#REF!</definedName>
    <definedName name="\m">#REF!</definedName>
    <definedName name="__123Graph_AC86W2CE" hidden="1">[2]WIZ!$G$19:$G$30</definedName>
    <definedName name="__123Graph_AC86W2ROLL" hidden="1">[2]WIZ!$F$19:$F$30</definedName>
    <definedName name="__123Graph_AC86W3CE" hidden="1">[2]WIZ!$J$19:$J$30</definedName>
    <definedName name="__123Graph_AC86W3ROLL" hidden="1">[2]WIZ!$I$19:$I$30</definedName>
    <definedName name="__123Graph_B" hidden="1">[2]WIZ!$G$32:$G$43</definedName>
    <definedName name="__123Graph_BC86W2CE" hidden="1">[2]WIZ!$G$32:$G$43</definedName>
    <definedName name="__123Graph_BC86W2ROLL" hidden="1">[2]WIZ!$F$32:$F$43</definedName>
    <definedName name="__123Graph_BC86W3CE" hidden="1">[2]WIZ!$J$32:$J$43</definedName>
    <definedName name="__123Graph_BC86W3ROLL" hidden="1">[2]WIZ!$I$32:$I$43</definedName>
    <definedName name="__123Graph_LBL_A" hidden="1">[2]WIZ!$G$19:$G$30</definedName>
    <definedName name="__123Graph_LBL_AC86W2CE" hidden="1">[2]WIZ!$G$19:$G$30</definedName>
    <definedName name="__123Graph_LBL_AC86W2ROLL" hidden="1">[2]WIZ!$F$19:$F$30</definedName>
    <definedName name="__123Graph_LBL_AC86W3CE" hidden="1">[2]WIZ!$J$19:$J$30</definedName>
    <definedName name="__123Graph_LBL_AC86W3ROLL" hidden="1">[2]WIZ!$I$19:$I$30</definedName>
    <definedName name="__123Graph_LBL_B" hidden="1">[2]WIZ!$G$32:$G$43</definedName>
    <definedName name="__123Graph_LBL_BC86W2CE" hidden="1">[2]WIZ!$G$32:$G$43</definedName>
    <definedName name="__123Graph_LBL_BC86W2ROLL" hidden="1">[2]WIZ!$F$32:$F$43</definedName>
    <definedName name="__123Graph_LBL_BC86W3CE" hidden="1">[2]WIZ!$J$32:$J$43</definedName>
    <definedName name="__123Graph_LBL_BC86W3ROLL" hidden="1">[2]WIZ!$I$32:$I$43</definedName>
    <definedName name="__123Graph_X" hidden="1">[2]WIZ!$B$19:$B$30</definedName>
    <definedName name="__123Graph_XC86W2CE" hidden="1">[2]WIZ!$B$19:$B$30</definedName>
    <definedName name="__123Graph_XC86W2ROLL" hidden="1">[2]WIZ!$B$19:$B$30</definedName>
    <definedName name="__123Graph_XC86W3CE" hidden="1">[2]WIZ!$B$19:$B$30</definedName>
    <definedName name="__123Graph_XC86W3ROLL" hidden="1">[2]WIZ!$B$19:$B$30</definedName>
    <definedName name="_1__123Graph_AC86W_2" hidden="1">[2]WIZ!$F$19:$F$30</definedName>
    <definedName name="_10__123Graph_LBL_BC86W_2" hidden="1">[2]WIZ!$F$32:$F$43</definedName>
    <definedName name="_11__123Graph_LBL_BC86W30" hidden="1">[2]WIZ!$AE$32:$AE$43</definedName>
    <definedName name="_12__123Graph_LBL_BC86W90" hidden="1">[2]WIZ!$AF$32:$AF$43</definedName>
    <definedName name="_13__123Graph_XC86W30" hidden="1">[2]WIZ!$B$19:$B$30</definedName>
    <definedName name="_14__123Graph_XC86W90" hidden="1">[2]WIZ!$B$19:$B$30</definedName>
    <definedName name="_2__123Graph_AC86W30" hidden="1">[2]WIZ!$AE$19:$AE$30</definedName>
    <definedName name="_296">'[3]384-Acciones Corporacion'!#REF!</definedName>
    <definedName name="_3__123Graph_AC86W90" hidden="1">[2]WIZ!$AF$19:$AF$30</definedName>
    <definedName name="_304">'[3]384-Acciones Corporacion'!#REF!</definedName>
    <definedName name="_312">'[3]384-Acciones Corporacion'!#REF!</definedName>
    <definedName name="_320">'[3]384-Acciones Corporacion'!#REF!</definedName>
    <definedName name="_336">'[3]384-Acciones Corporacion'!#REF!</definedName>
    <definedName name="_344">'[3]384-Acciones Corporacion'!#REF!</definedName>
    <definedName name="_352">'[3]384-Acciones Corporacion'!#REF!</definedName>
    <definedName name="_4__123Graph_BC86W_2" hidden="1">[2]WIZ!$F$32:$F$43</definedName>
    <definedName name="_5__123Graph_BC86W30" hidden="1">[2]WIZ!$AE$32:$AE$43</definedName>
    <definedName name="_522">'[3]384-Acciones Corporacion'!#REF!</definedName>
    <definedName name="_530">'[3]384-Acciones Corporacion'!#REF!</definedName>
    <definedName name="_546">'[3]384-Acciones Corporacion'!#REF!</definedName>
    <definedName name="_554">'[3]384-Acciones Corporacion'!#REF!</definedName>
    <definedName name="_562">'[3]384-Acciones Corporacion'!#REF!</definedName>
    <definedName name="_6__123Graph_BC86W90" hidden="1">[2]WIZ!$AF$32:$AF$43</definedName>
    <definedName name="_7__123Graph_LBL_AC86W_2" hidden="1">[2]WIZ!$F$19:$F$30</definedName>
    <definedName name="_8__123Graph_LBL_AC86W30" hidden="1">[2]WIZ!$AE$19:$AE$30</definedName>
    <definedName name="_9__123Graph_LBL_AC86W90" hidden="1">[2]WIZ!$AF$19:$AF$30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[4]B.BTA.S.VALORES!#REF!</definedName>
    <definedName name="_Sort" hidden="1">#REF!</definedName>
    <definedName name="A">[5]oficial!$A$1:$H$160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'[6]Oper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[1]BDATOS!#REF!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[1]BDATOS!#REF!</definedName>
    <definedName name="conotros">#REF!</definedName>
    <definedName name="Contagio030">SUMIF([7]DATA1!$B$1:$B$65536,[8]Octubre!$C1,[7]DATA1!XFA$1:XFA$65536)</definedName>
    <definedName name="Contagio060">SUMIF([7]DATA1!$B$1:$B$65536,[8]Octubre!$C1,[7]DATA1!XFA$1:XFA$65536)</definedName>
    <definedName name="Contagio090">SUMIF([7]DATA1!$B$1:$B$65536,[8]Octubre!$C1,[7]DATA1!XFA$1:XFA$65536)</definedName>
    <definedName name="Contagio120">SUMIF([7]DATA1!$B$1:$B$65536,[8]Octubre!$C1,[7]DATA1!XFA$1:XFA$65536)</definedName>
    <definedName name="Contagio150">SUMIF([7]DATA1!$B$1:$B$65536,[8]Octubre!$C1,[7]DATA1!XFA$1:XFA$65536)</definedName>
    <definedName name="Contagio180">SUMIF([7]DATA1!$B$1:$B$65536,[8]Octubre!$C1,[7]DATA1!XFA$1:XFA$65536)</definedName>
    <definedName name="ContAverage">[9]!ContAverage</definedName>
    <definedName name="CORDEN">#REF!</definedName>
    <definedName name="CREDITO">[10]oficial!$H$1:$H$160</definedName>
    <definedName name="CUENTA96">#REF!</definedName>
    <definedName name="Cuentas">[11]Cuentas!$B$3:$E$41</definedName>
    <definedName name="d">[12]Cuentas!$B$3:$E$42</definedName>
    <definedName name="DEBITO">[10]oficial!$G$1:$G$160</definedName>
    <definedName name="dfsd">SUMIF([7]DATA1!$B$1:$B$65536,[8]Octubre!$C1,[7]DATA1!K$1:K$65536)</definedName>
    <definedName name="Div" hidden="1">[4]B.BTA.S.VALORES!#REF!</definedName>
    <definedName name="Divide">#REF!</definedName>
    <definedName name="doce">'[13]Anexo-Participaciones Dic-11'!$E$22</definedName>
    <definedName name="ELIEXTRA">'[14]ELIMINA EXT'!$A$3:$Y$217</definedName>
    <definedName name="ELIFIL">[14]ELIMINA!$A$4:$AM$231</definedName>
    <definedName name="ELIMEXT">#REF!</definedName>
    <definedName name="ELIMINA">#REF!</definedName>
    <definedName name="entidades">#REF!</definedName>
    <definedName name="EPIANDES">#REF!</definedName>
    <definedName name="ESCRIBA">[1]BDATOS!#REF!</definedName>
    <definedName name="ESTADOS_FINANCIEROS_A_PROCESAR">#REF!</definedName>
    <definedName name="ESTCAM">#REF!</definedName>
    <definedName name="ET">#REF!</definedName>
    <definedName name="FailureActual">[9]!FailureActual</definedName>
    <definedName name="FailurePlan">[9]!FailurePlan</definedName>
    <definedName name="FILEXT">[14]FILIALEXT!$A$1:$L$4091</definedName>
    <definedName name="FILIAL">[14]FILIAL!$A$3:$AE$5414</definedName>
    <definedName name="FleetAdj">[9]!FleetAdj</definedName>
    <definedName name="FleetNoAdj">[9]!FleetNoAdj</definedName>
    <definedName name="GastosRegionales_Monto">'[15]Gastos regionales'!$G$8:$G$47</definedName>
    <definedName name="gorr">"Botón 17"</definedName>
    <definedName name="HTML_CodePage" hidden="1">1252</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[16]!LLPModel</definedName>
    <definedName name="MATRIZ">[17]MATRIZ!$A$7:$BY$4664</definedName>
    <definedName name="MC.PL_Cuentas">#REF!</definedName>
    <definedName name="MC.PL_Monto">#REF!</definedName>
    <definedName name="MESANT">#REF!</definedName>
    <definedName name="MESES">'[18]7'!$AL$3:$AL$7</definedName>
    <definedName name="MESHOY">#REF!</definedName>
    <definedName name="Mora030">SUMIF([7]DATA1!$B$1:$B$65536,[8]Octubre!$C1,[7]DATA1!XFA$1:XFA$65536)</definedName>
    <definedName name="Mora060">SUMIF([7]DATA1!$B$1:$B$65536,[8]Octubre!$C1,[7]DATA1!XFA$1:XFA$65536)</definedName>
    <definedName name="Mora090">SUMIF([7]DATA1!$B$1:$B$65536,[8]Octubre!$C1,[7]DATA1!XFA$1:XFA$65536)</definedName>
    <definedName name="Mora120">SUMIF([7]DATA1!$B$1:$B$65536,[8]Octubre!$C1,[7]DATA1!XFA$1:XFA$65536)</definedName>
    <definedName name="Mora150">SUMIF([7]DATA1!$B$1:$B$65536,[8]Octubre!$C1,[7]DATA1!XFA$1:XFA$65536)</definedName>
    <definedName name="Mora180">SUMIF([7]DATA1!$B$1:$B$65536,[8]Octubre!$C1,[7]DATA1!XFA$1:XFA$65536)</definedName>
    <definedName name="MultiSelectNames">#REF!</definedName>
    <definedName name="Nivel">#REF!</definedName>
    <definedName name="NOPUC">#REF!</definedName>
    <definedName name="OFI">[10]oficial!$A$1:$H$160</definedName>
    <definedName name="ORDEN1">#REF!</definedName>
    <definedName name="ORDEN2">#REF!</definedName>
    <definedName name="ORDEN3">#REF!</definedName>
    <definedName name="ORDEN4">#REF!</definedName>
    <definedName name="ORDEN5">#REF!</definedName>
    <definedName name="ORDEN6">#REF!</definedName>
    <definedName name="p">'[19]Participación Accionaria Junio '!$K$11</definedName>
    <definedName name="PAS">#REF!</definedName>
    <definedName name="PAT">#REF!</definedName>
    <definedName name="Pcnt.Competencia">IF([20]Resumen!B1&gt;0.01,IF([20]Resumen!XFD1&gt;0.01,[20]Resumen!XFD1/[20]Resumen!B1,0),0)</definedName>
    <definedName name="Pcnt.COMSAL">IF([20]Resumen!D1&gt;0.01,IF([20]Resumen!XFD1&gt;0.01,[20]Resumen!XFD1/[20]Resumen!D1,0),0)</definedName>
    <definedName name="PL.120_Cuentas">'[21]Time Deposits (PL.120)'!$C$7:$C$10</definedName>
    <definedName name="PL.120_Monto">'[21]Time Deposits (PL.120)'!$E$7:$E$10</definedName>
    <definedName name="PL.501_Cuentas">'[15]Swap Gain MtM (PL.501)'!$C$7:$C$12</definedName>
    <definedName name="PL.501_Monto">'[15]Swap Gain MtM (PL.501)'!$E$7:$E$12</definedName>
    <definedName name="PL.502_Cuentas">'[15]Gain on Sale of OREOs (PL.502)'!$C$7:$C$9</definedName>
    <definedName name="PL.502_Monto">'[15]Gain on Sale of OREOs (PL.502)'!$E$7:$E$9</definedName>
    <definedName name="PL.505_Monto">'[15]Other Income (PL.505)'!$E$8:$E$39</definedName>
    <definedName name="PL.581_Cuentas">'[15]Other Compensation (PL.581)'!$C$7:$C$19</definedName>
    <definedName name="PL.581_Monto">'[15]Other Compensation (PL.581)'!$E$7:$E$19</definedName>
    <definedName name="PL.601_Cuentas">'[15]Other Comp Benefits (PL.601)'!$C$7:$C$19</definedName>
    <definedName name="PL.601_Monto">'[15]Other Comp Benefits (PL.601)'!$E$7:$E$19</definedName>
    <definedName name="PL.621_Cuentas">'[15]Rents Build &amp; Park (PL.621)'!$C$7:$C$10</definedName>
    <definedName name="PL.621_Monto">'[15]Rents Build &amp; Park (PL.621)'!$E$7:$E$10</definedName>
    <definedName name="PL.657_Cuentas">'[15]Consulting Fees (PL.657)'!$C$7:$C$13</definedName>
    <definedName name="PL.657_Monto">'[15]Consulting Fees (PL.657)'!$E$7:$E$13</definedName>
    <definedName name="PL.661_Cuentas">'[15]Professional Services (PL.661)'!$C$7:$C$15</definedName>
    <definedName name="PL.661_Monto">'[15]Professional Services (PL.661)'!$E$7:$E$15</definedName>
    <definedName name="PL.665_Cuentas">'[15]Insurance (PL.665)'!$C$7:$C$16</definedName>
    <definedName name="PL.665_Monto">'[15]Insurance (PL.665)'!$E$7:$E$16</definedName>
    <definedName name="PL.713_Cuentas">'[15]Frauds (PL.713)'!$C$7:$C$16</definedName>
    <definedName name="PL.713_Monto">'[15]Frauds (PL.713)'!$E$7:$E$16</definedName>
    <definedName name="PL.717_Cuentas">'[21]Corporate Expenses (PL.717)'!$D$8:$D$43</definedName>
    <definedName name="PL.717_Monto">'[21]Corporate Expenses (PL.717)'!$F$8:$F$43</definedName>
    <definedName name="PL.721_Cuentas">'[15]Veh &amp; Equ Maintenance (PL.721)'!$C$7:$C$13</definedName>
    <definedName name="PL.721_Monto">'[15]Veh &amp; Equ Maintenance (PL.721)'!$E$7:$E$13</definedName>
    <definedName name="PL.741_Cuentas">'[15]Representation Expnses (PL.741)'!$C$7:$C$16</definedName>
    <definedName name="PL.741_Monto">'[15]Representation Expnses (PL.741)'!$E$7:$E$16</definedName>
    <definedName name="PL.773_Monto">'[15]Other Services (PL.773)'!$E$8:$E$43</definedName>
    <definedName name="PL.797_Cuentas">'[15]Depreciation (PL.797)'!$C$7:$C$12</definedName>
    <definedName name="PL.797_Monto">'[15]Depreciation (PL.797)'!$E$7:$E$12</definedName>
    <definedName name="PRES">#REF!</definedName>
    <definedName name="PRES1">#REF!</definedName>
    <definedName name="Presup">SUMIF([22]DATA!$H$1:$H$65536,#REF!&amp;"-"&amp;#REF!&amp;"-"&amp;MONTH(#REF!),[22]DATA!$G$1:$G$65536)</definedName>
    <definedName name="ProductivityWith">[9]!ProductivityWith</definedName>
    <definedName name="ProductivityWithout">[9]!ProductivityWithout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SUMIF([7]DATA1!$B$1:$B$65536,[8]Octubre!$C1,[7]DATA1!XFA$1:XFA$65536)</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hidden="1">{"'Sheet1'!$A$1:$F$179"}</definedName>
    <definedName name="rod" hidden="1">{"'Sheet1'!$A$1:$F$179"}</definedName>
    <definedName name="rodirgo" hidden="1">{"'Sheet1'!$A$1:$F$179"}</definedName>
    <definedName name="Saldo">SUMIF([7]DATA2!XFB$1:XFB$65536,[8]Octubre!$C1,[7]DATA2!A$1:A$65536)</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Títulos_a_imprimir_IM">#REF!,#REF!</definedName>
    <definedName name="TOTAL">#REF!</definedName>
    <definedName name="Total_Contagio">SUMIF([7]DATA1!$B$1:$B$65536,[8]Octubre!$C1,[7]DATA1!K$1:K$65536)</definedName>
    <definedName name="Total_Mora">SUMIF([7]DATA1!$B$1:$B$65536,[8]Octubre!$C1,[7]DATA1!K$1:K$65536)</definedName>
    <definedName name="TypesOfTransaction">#REF!</definedName>
    <definedName name="uno">'[13]Anexo-Participaciones Dic-11'!$E$9</definedName>
    <definedName name="utilidad">'[6]Estado de Resultados'!#REF!</definedName>
    <definedName name="VALID">#REF!</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[5]oficial!$G$1:$G$160</definedName>
    <definedName name="we">SUMIF([7]DATA1!$B$1:$B$65536,[8]Octubre!$C1,[7]DATA1!XFA$1:XFA$65536)</definedName>
    <definedName name="weq">SUMIF([7]DATA1!$B$1:$B$65536,[8]Octubre!$C1,[7]DATA1!XFA$1:XFA$65536)</definedName>
    <definedName name="wrn.CONSOLIDADO." hidden="1">{#N/A,#N/A,FALSE,"ANEXO1";"ACTIVO",#N/A,FALSE,"ANEXO1";"PASIVO",#N/A,FALSE,"ANEXO1";"G Y P",#N/A,FALSE,"ANEXO1"}</definedName>
    <definedName name="ws" hidden="1">{"'Sheet1'!$A$1:$F$179"}</definedName>
    <definedName name="XXX">#REF!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33" i="1" l="1"/>
  <c r="G33" i="1"/>
  <c r="E33" i="1"/>
  <c r="O31" i="1"/>
  <c r="G31" i="1"/>
  <c r="E31" i="1"/>
  <c r="O29" i="1"/>
  <c r="G29" i="1"/>
  <c r="E29" i="1"/>
  <c r="O27" i="1"/>
  <c r="G27" i="1"/>
  <c r="E27" i="1"/>
  <c r="O25" i="1"/>
  <c r="G25" i="1"/>
  <c r="E25" i="1"/>
  <c r="M7" i="1"/>
</calcChain>
</file>

<file path=xl/sharedStrings.xml><?xml version="1.0" encoding="utf-8"?>
<sst xmlns="http://schemas.openxmlformats.org/spreadsheetml/2006/main" count="32" uniqueCount="30">
  <si>
    <t>Nombre de la Entidad:</t>
  </si>
  <si>
    <t>INSTITUTO DEPARTAMENTAL DE SALUD DE NORTE DE SANTANDER</t>
  </si>
  <si>
    <t>Periodo Evaluado:</t>
  </si>
  <si>
    <t>Estado del sistema de Control Interno de la entidad</t>
  </si>
  <si>
    <t>Conclusión general sobre la evaluación del Sistema de Control Interno</t>
  </si>
  <si>
    <t>¿Están todos los componentes operando juntos y de manera integrada? (Si / en proceso / No) (Justifique su respuesta):</t>
  </si>
  <si>
    <t>Si</t>
  </si>
  <si>
    <t>Los componentes del sistema de control interno se encuentran presente y  funcionando de manera integrada; no obstante se requiere continuar fortaleciendo e implementando mecanismos basados en las políticas de MIPG con el apoyo de las Guías y Documentos emitidos por la Función Pública.</t>
  </si>
  <si>
    <t>¿Es efectivo el sistema de control interno para los objetivos evaluados? (Si/No) (Justifique su respuesta):</t>
  </si>
  <si>
    <t>Es efectivo, no obstante se debe continuar en el mejoramiento tanto en la implementación de políticas como en su desarrollo.</t>
  </si>
  <si>
    <t>La entidad cuenta dentro de su Sistema de Control Interno, con una institucionalidad (Líneas de defensa)  que le permita la toma de decisiones frente al control (Si/No) (Justifique su respuesta):</t>
  </si>
  <si>
    <t xml:space="preserve">
El Sistema de Control interno encuentra implementado, se cuenta con manuales de funciones y de procedimientos, así también se han implementado políticas y mapas de riesgo, que han permitido desagregar responsabilidades, sin embargo el esquema establecido por la Función Pública de  Líneas de Defensa trae beneficios para el desarrollo del control, por lo cual el Instituto Departamental de Salud trabajará sobre esta estrategia para garantizar las responsabilidades del control desagregado en todos los cargos de la entidad y no solo sobre la Oficina de Control Interno, lo cual garantizaría más efectividad en el  control interno.</t>
  </si>
  <si>
    <t>Componente</t>
  </si>
  <si>
    <t>¿El componente está presente y funcionando?</t>
  </si>
  <si>
    <t>Nivel de Cumplimiento componente</t>
  </si>
  <si>
    <t>Nivel de Cumplimiento componente presentado en el informe anterior</t>
  </si>
  <si>
    <t xml:space="preserve">
Estado  del componente presentado en el informe anterior</t>
  </si>
  <si>
    <t xml:space="preserve"> Avance final del componente </t>
  </si>
  <si>
    <t>Ambiente de control</t>
  </si>
  <si>
    <t>Evaluación de riesgos</t>
  </si>
  <si>
    <t>Actividades de control</t>
  </si>
  <si>
    <t>Información y comunicación</t>
  </si>
  <si>
    <t xml:space="preserve">Monitoreo </t>
  </si>
  <si>
    <r>
      <rPr>
        <b/>
        <u/>
        <sz val="16"/>
        <color theme="0"/>
        <rFont val="Arial"/>
        <family val="2"/>
      </rPr>
      <t xml:space="preserve"> Estado actual:</t>
    </r>
    <r>
      <rPr>
        <b/>
        <sz val="16"/>
        <color theme="0"/>
        <rFont val="Arial"/>
        <family val="2"/>
      </rPr>
      <t xml:space="preserve"> Explicacion de las Debilidades y/o Fortalezas</t>
    </r>
  </si>
  <si>
    <r>
      <rPr>
        <b/>
        <sz val="16"/>
        <rFont val="Arial"/>
        <family val="2"/>
      </rPr>
      <t>Debilidades</t>
    </r>
    <r>
      <rPr>
        <sz val="16"/>
        <rFont val="Arial"/>
        <family val="2"/>
      </rPr>
      <t xml:space="preserve">:
Falta Implementación de Estructura de Líneas de Defensa
Monitoreo permanente del Código de integridad por parte del CICI
No se cuenta con mecanismos de manejo de conflictos de interés
Definición de líneas de reporte y análisis, en temas claves para la toma de decisiones y sus responsables
Se debe actualizar la Política de Administración del Riesgo incluyendo el esquema de líneas de defensa
Evaluación de actividades con el retiro de personal
Evaluación del Plan Institucional de Capacitación
Se necesita un medio de comunicación interno para dar a conocer las decisiones y mejoras del sistema de control interno
</t>
    </r>
    <r>
      <rPr>
        <b/>
        <sz val="16"/>
        <rFont val="Arial"/>
        <family val="2"/>
      </rPr>
      <t>Fortalezas</t>
    </r>
    <r>
      <rPr>
        <sz val="16"/>
        <rFont val="Arial"/>
        <family val="2"/>
      </rPr>
      <t xml:space="preserve">:
Operatividad del Comité de Control Interno, Comité Directivo y comité MIPG - Plan de Auditorías aprobado por Comité de Control Interno y seguimiento – Seguimiento a la estrategia de corrupción – Mapa de Riesgos aprobado por Comité MIPG – Plan Estratégico de Talento Humano – Seguimiento a la Planeación – Seguimiento al Plan Anticorrupción.
</t>
    </r>
  </si>
  <si>
    <r>
      <rPr>
        <b/>
        <sz val="16"/>
        <color theme="1"/>
        <rFont val="Arial"/>
        <family val="2"/>
      </rPr>
      <t>Debilidades:</t>
    </r>
    <r>
      <rPr>
        <sz val="16"/>
        <color theme="1"/>
        <rFont val="Arial"/>
        <family val="2"/>
      </rPr>
      <t xml:space="preserve">
Debilidad en la comunicación interna, se deben establecer estrategias de comunicación, e identificar la información relevante.
</t>
    </r>
    <r>
      <rPr>
        <b/>
        <sz val="16"/>
        <color theme="1"/>
        <rFont val="Arial"/>
        <family val="2"/>
      </rPr>
      <t>Fortalezas:</t>
    </r>
    <r>
      <rPr>
        <sz val="16"/>
        <color theme="1"/>
        <rFont val="Arial"/>
        <family val="2"/>
      </rPr>
      <t xml:space="preserve">
Se cuenta con política editorial que permite dar cumplimiento con la Ley Anticorrupción y Estrategia de Rendición de Cuentas.
La entidad cuenta con la página web www.ids.gov.co, la cual, se encuentra en la capacidad de facilitar la comunicación con el exterior y redes sociales, tiene establecido el respectivo monitoreo y evaluación.
Se cuenta con una Unidad de Correspondencia – una dependencia de Servicio de Atención a la Comunidad y un sistema PQRSD y buzón en Página web institucional.
Se efectúa evaluación de la percepción de los usuarios en el Área del Servicio de Atención a la Comunidad.
</t>
    </r>
  </si>
  <si>
    <t>PRIMER SEMESTRE 2020 (Enero a Junio de 2020)</t>
  </si>
  <si>
    <r>
      <rPr>
        <b/>
        <sz val="16"/>
        <color theme="1"/>
        <rFont val="Arial"/>
        <family val="2"/>
      </rPr>
      <t>Debilidades</t>
    </r>
    <r>
      <rPr>
        <sz val="16"/>
        <color theme="1"/>
        <rFont val="Arial"/>
        <family val="2"/>
      </rPr>
      <t xml:space="preserve">:
Se requiere actualizar la Política de Administración del Riesgo conforme a las directrices establecidas a través de la última Guía de Riesgos.
Se requiere que la segunda línea de defensa efectúe el seguimiento a los riesgos de la entidad.
La Dirección a través de Comité de MIPG estableció el Mapa de Riesgos incluidos los de corrupción.
Debilidad en el monitoreo de riesgos 
</t>
    </r>
    <r>
      <rPr>
        <b/>
        <sz val="16"/>
        <color theme="1"/>
        <rFont val="Arial"/>
        <family val="2"/>
      </rPr>
      <t>Fortalezas</t>
    </r>
    <r>
      <rPr>
        <sz val="16"/>
        <color theme="1"/>
        <rFont val="Arial"/>
        <family val="2"/>
      </rPr>
      <t xml:space="preserve">:
Se cuenta con los planes estratégicos y planes de acción anuales,  con metas medibles, alcanzables y relevantes, todos relacionados y debidamente coordinados, los cuales son evaluados trimestralmente.
Los Riesgos son definidos para todos los procesos de la entidad.
Se efectúa seguimiento al mapa de riesgos de corrupción por la tercera línea de defensa.
</t>
    </r>
  </si>
  <si>
    <r>
      <rPr>
        <b/>
        <sz val="16"/>
        <color theme="1"/>
        <rFont val="Arial"/>
        <family val="2"/>
      </rPr>
      <t xml:space="preserve">Debilidades:
</t>
    </r>
    <r>
      <rPr>
        <sz val="16"/>
        <color theme="1"/>
        <rFont val="Arial"/>
        <family val="2"/>
      </rPr>
      <t xml:space="preserve">Debilidad de controles en la segunda línea de defensa
Se requiere actualizar la política de riesgos a fin de establecer el esquema de líneas de defensa, que permita segregar los niveles de responsabilidad.
</t>
    </r>
    <r>
      <rPr>
        <b/>
        <sz val="16"/>
        <color theme="1"/>
        <rFont val="Arial"/>
        <family val="2"/>
      </rPr>
      <t>Fortalezas:</t>
    </r>
    <r>
      <rPr>
        <sz val="16"/>
        <color theme="1"/>
        <rFont val="Arial"/>
        <family val="2"/>
      </rPr>
      <t xml:space="preserve">
Adecuada división de funciones
Se efectuó diagnóstico sobre la infraestructura tecnológica. Igualmente don PETI (Plan Estratégico de tecnología de Información).
Mapa de Riesgos aprobado en comté
Se actualizan los procedimientos.
</t>
    </r>
  </si>
  <si>
    <r>
      <rPr>
        <b/>
        <sz val="16"/>
        <color theme="1"/>
        <rFont val="Arial"/>
        <family val="2"/>
      </rPr>
      <t xml:space="preserve">Debilidades: </t>
    </r>
    <r>
      <rPr>
        <sz val="16"/>
        <color theme="1"/>
        <rFont val="Arial"/>
        <family val="2"/>
      </rPr>
      <t xml:space="preserve">
Se requiere más espacio en el CICI para revisar resultados de evaluaciones que contribuya al mejoramiento continuo.
Sin definir el Esquema de Líneas de Defensa y documentar (Existe debilidad en la segunda línea de defensa).
Debilidad del procedimiento interno de Quejas y Reclamos contra servidores públicos de la entidad.
</t>
    </r>
    <r>
      <rPr>
        <b/>
        <sz val="16"/>
        <color theme="1"/>
        <rFont val="Arial"/>
        <family val="2"/>
      </rPr>
      <t>Fortalezas:</t>
    </r>
    <r>
      <rPr>
        <sz val="16"/>
        <color theme="1"/>
        <rFont val="Arial"/>
        <family val="2"/>
      </rPr>
      <t xml:space="preserve">
Elaboración de auditorías basado en el Plan Anual de Auditorías, de manera permanente, cuyo resultado es informado a los responsables de los procesos y a la Dirección, en su mayoría socializados en el CICI.
El instituto es objeto de seguimiento permanente por entidades de control como; Contraloría General de la República, Contraloría Departamental, SUPERSALUD y otras entidades de control, cuyos resultados de las evaluaciones son siempre una oportunidad de mejora.
La oficina de control interno reporta a la dirección los seguimientos de compromisos de mejora ante las entidades de control y planes de mejoramiento interno.
La oficina de control interno reporta a la dirección las evaluaciones de PQRD.
La Oficina de Control Interno (tercera línea de defensa) reporta de manera permanente las deficiencias de control interno  a los responsables de nivel jerárquico superior, para que se  tomen las acciones correspondientes.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</si>
</sst>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d/mm/yyyy;@"/>
  </numFmts>
  <fonts count="25" x14ac:knownFonts="1">
    <font>
      <sz val="10"/>
      <color theme="1"/>
      <name val="Arial"/>
      <family val="2"/>
    </font>
    <font>
      <sz val="11"/>
      <color theme="1"/>
      <name val="Arial Narrow"/>
      <family val="2"/>
    </font>
    <font>
      <b/>
      <sz val="18"/>
      <color theme="0"/>
      <name val="Arial"/>
      <family val="2"/>
    </font>
    <font>
      <b/>
      <sz val="20"/>
      <color theme="0"/>
      <name val="Arial"/>
      <family val="2"/>
    </font>
    <font>
      <sz val="20"/>
      <color rgb="FFFF0000"/>
      <name val="Arial"/>
      <family val="2"/>
    </font>
    <font>
      <b/>
      <sz val="12"/>
      <color rgb="FFFF0000"/>
      <name val="Arial"/>
      <family val="2"/>
    </font>
    <font>
      <b/>
      <sz val="12"/>
      <name val="Arial"/>
      <family val="2"/>
    </font>
    <font>
      <b/>
      <sz val="10"/>
      <color theme="1"/>
      <name val="Arial"/>
      <family val="2"/>
    </font>
    <font>
      <b/>
      <sz val="16"/>
      <color theme="1"/>
      <name val="Arial"/>
      <family val="2"/>
    </font>
    <font>
      <sz val="16"/>
      <color theme="1"/>
      <name val="Arial Narrow"/>
      <family val="2"/>
    </font>
    <font>
      <b/>
      <sz val="11"/>
      <color theme="0"/>
      <name val="Arial"/>
      <family val="2"/>
    </font>
    <font>
      <sz val="11"/>
      <color theme="1"/>
      <name val="Arial"/>
      <family val="2"/>
    </font>
    <font>
      <b/>
      <sz val="16"/>
      <color theme="0"/>
      <name val="Arial"/>
      <family val="2"/>
    </font>
    <font>
      <sz val="16"/>
      <color theme="1"/>
      <name val="Arial"/>
      <family val="2"/>
    </font>
    <font>
      <b/>
      <sz val="16"/>
      <name val="Arial"/>
      <family val="2"/>
    </font>
    <font>
      <b/>
      <sz val="11"/>
      <name val="Arial"/>
      <family val="2"/>
    </font>
    <font>
      <b/>
      <u/>
      <sz val="16"/>
      <color theme="0"/>
      <name val="Arial"/>
      <family val="2"/>
    </font>
    <font>
      <b/>
      <sz val="16"/>
      <color rgb="FFFF0000"/>
      <name val="Arial"/>
      <family val="2"/>
    </font>
    <font>
      <b/>
      <sz val="20"/>
      <color rgb="FFFF0000"/>
      <name val="Arial"/>
      <family val="2"/>
    </font>
    <font>
      <sz val="16"/>
      <name val="Arial"/>
      <family val="2"/>
    </font>
    <font>
      <b/>
      <sz val="16"/>
      <color theme="1"/>
      <name val="Arial Narrow"/>
      <family val="2"/>
    </font>
    <font>
      <b/>
      <i/>
      <sz val="11"/>
      <name val="Arial"/>
      <family val="2"/>
    </font>
    <font>
      <b/>
      <i/>
      <sz val="11"/>
      <color theme="1"/>
      <name val="Arial"/>
      <family val="2"/>
    </font>
    <font>
      <b/>
      <sz val="16"/>
      <color theme="0"/>
      <name val="Arial Narrow"/>
      <family val="2"/>
    </font>
    <font>
      <sz val="16"/>
      <color theme="0"/>
      <name val="Arial Narrow"/>
      <family val="2"/>
    </font>
  </fonts>
  <fills count="10">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theme="4" tint="-0.249977111117893"/>
        <bgColor indexed="64"/>
      </patternFill>
    </fill>
    <fill>
      <patternFill patternType="solid">
        <fgColor rgb="FFFFCC00"/>
        <bgColor indexed="64"/>
      </patternFill>
    </fill>
    <fill>
      <patternFill patternType="solid">
        <fgColor rgb="FF00B050"/>
        <bgColor indexed="64"/>
      </patternFill>
    </fill>
    <fill>
      <patternFill patternType="solid">
        <fgColor rgb="FF83A343"/>
        <bgColor indexed="64"/>
      </patternFill>
    </fill>
    <fill>
      <patternFill patternType="solid">
        <fgColor theme="7" tint="-0.249977111117893"/>
        <bgColor indexed="64"/>
      </patternFill>
    </fill>
    <fill>
      <patternFill patternType="solid">
        <fgColor theme="6" tint="-0.499984740745262"/>
        <bgColor indexed="64"/>
      </patternFill>
    </fill>
  </fills>
  <borders count="36">
    <border>
      <left/>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ck">
        <color auto="1"/>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81829A"/>
      </left>
      <right/>
      <top style="thin">
        <color rgb="FF81829A"/>
      </top>
      <bottom style="thin">
        <color indexed="64"/>
      </bottom>
      <diagonal/>
    </border>
    <border>
      <left/>
      <right/>
      <top style="thin">
        <color rgb="FF81829A"/>
      </top>
      <bottom style="thin">
        <color indexed="64"/>
      </bottom>
      <diagonal/>
    </border>
    <border>
      <left/>
      <right style="thin">
        <color rgb="FF81829A"/>
      </right>
      <top style="thin">
        <color rgb="FF81829A"/>
      </top>
      <bottom style="thin">
        <color indexed="64"/>
      </bottom>
      <diagonal/>
    </border>
    <border>
      <left/>
      <right/>
      <top style="thin">
        <color auto="1"/>
      </top>
      <bottom/>
      <diagonal/>
    </border>
    <border>
      <left style="thin">
        <color rgb="FF81829A"/>
      </left>
      <right style="thin">
        <color rgb="FF81829A"/>
      </right>
      <top style="thin">
        <color rgb="FF81829A"/>
      </top>
      <bottom style="thin">
        <color rgb="FF81829A"/>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right style="hair">
        <color rgb="FF81829A"/>
      </right>
      <top style="medium">
        <color indexed="64"/>
      </top>
      <bottom style="medium">
        <color indexed="64"/>
      </bottom>
      <diagonal/>
    </border>
    <border>
      <left style="hair">
        <color rgb="FF81829A"/>
      </left>
      <right style="hair">
        <color rgb="FF81829A"/>
      </right>
      <top style="medium">
        <color indexed="64"/>
      </top>
      <bottom style="medium">
        <color indexed="64"/>
      </bottom>
      <diagonal/>
    </border>
    <border>
      <left style="hair">
        <color rgb="FF81829A"/>
      </left>
      <right/>
      <top style="medium">
        <color indexed="64"/>
      </top>
      <bottom style="medium">
        <color indexed="64"/>
      </bottom>
      <diagonal/>
    </border>
    <border>
      <left style="thin">
        <color rgb="FF81829A"/>
      </left>
      <right/>
      <top/>
      <bottom/>
      <diagonal/>
    </border>
    <border>
      <left/>
      <right style="hair">
        <color rgb="FF81829A"/>
      </right>
      <top/>
      <bottom/>
      <diagonal/>
    </border>
    <border>
      <left style="hair">
        <color rgb="FF81829A"/>
      </left>
      <right style="hair">
        <color rgb="FF81829A"/>
      </right>
      <top/>
      <bottom/>
      <diagonal/>
    </border>
    <border>
      <left style="hair">
        <color rgb="FF81829A"/>
      </left>
      <right/>
      <top/>
      <bottom/>
      <diagonal/>
    </border>
    <border>
      <left/>
      <right style="thin">
        <color rgb="FF81829A"/>
      </right>
      <top/>
      <bottom/>
      <diagonal/>
    </border>
  </borders>
  <cellStyleXfs count="1">
    <xf numFmtId="0" fontId="0" fillId="0" borderId="0"/>
  </cellStyleXfs>
  <cellXfs count="109">
    <xf numFmtId="0" fontId="0" fillId="0" borderId="0" xfId="0"/>
    <xf numFmtId="0" fontId="0" fillId="2" borderId="0" xfId="0" applyFill="1"/>
    <xf numFmtId="0" fontId="0" fillId="2" borderId="1" xfId="0" applyFill="1" applyBorder="1"/>
    <xf numFmtId="0" fontId="0" fillId="2" borderId="2" xfId="0" applyFill="1" applyBorder="1"/>
    <xf numFmtId="0" fontId="0" fillId="2" borderId="3" xfId="0" applyFill="1" applyBorder="1"/>
    <xf numFmtId="0" fontId="0" fillId="2" borderId="4" xfId="0" applyFill="1" applyBorder="1"/>
    <xf numFmtId="0" fontId="0" fillId="2" borderId="0" xfId="0" applyFill="1" applyBorder="1"/>
    <xf numFmtId="0" fontId="1" fillId="2" borderId="0" xfId="0" applyFont="1" applyFill="1" applyBorder="1" applyAlignment="1">
      <alignment horizontal="center"/>
    </xf>
    <xf numFmtId="0" fontId="0" fillId="2" borderId="7" xfId="0" applyFill="1" applyBorder="1"/>
    <xf numFmtId="164" fontId="1" fillId="2" borderId="0" xfId="0" applyNumberFormat="1" applyFont="1" applyFill="1" applyBorder="1" applyAlignment="1">
      <alignment horizontal="center"/>
    </xf>
    <xf numFmtId="0" fontId="4" fillId="2" borderId="0" xfId="0" applyFont="1" applyFill="1" applyBorder="1" applyAlignment="1">
      <alignment horizontal="center" vertical="center"/>
    </xf>
    <xf numFmtId="0" fontId="5" fillId="2" borderId="0" xfId="0" applyFont="1" applyFill="1" applyBorder="1"/>
    <xf numFmtId="0" fontId="2" fillId="2" borderId="0" xfId="0" applyFont="1" applyFill="1" applyBorder="1" applyAlignment="1">
      <alignment horizontal="center" vertical="center"/>
    </xf>
    <xf numFmtId="0" fontId="6" fillId="2" borderId="0" xfId="0" applyFont="1" applyFill="1" applyBorder="1" applyAlignment="1">
      <alignment horizontal="center" vertical="center"/>
    </xf>
    <xf numFmtId="49" fontId="0" fillId="2" borderId="0" xfId="0" applyNumberFormat="1" applyFill="1" applyBorder="1" applyAlignment="1">
      <alignment horizontal="left" vertical="top" wrapText="1"/>
    </xf>
    <xf numFmtId="0" fontId="7" fillId="2" borderId="0" xfId="0" applyFont="1" applyFill="1" applyAlignment="1">
      <alignment wrapText="1"/>
    </xf>
    <xf numFmtId="0" fontId="0" fillId="0" borderId="0" xfId="0" applyBorder="1"/>
    <xf numFmtId="9" fontId="8" fillId="6" borderId="6" xfId="0" applyNumberFormat="1" applyFont="1" applyFill="1" applyBorder="1" applyAlignment="1" applyProtection="1">
      <alignment horizontal="center" vertical="center"/>
      <protection hidden="1"/>
    </xf>
    <xf numFmtId="9" fontId="8" fillId="6" borderId="6" xfId="0" applyNumberFormat="1" applyFont="1" applyFill="1" applyBorder="1" applyAlignment="1" applyProtection="1">
      <alignment horizontal="center" vertical="center"/>
      <protection locked="0"/>
    </xf>
    <xf numFmtId="0" fontId="6" fillId="0" borderId="0" xfId="0" applyFont="1" applyFill="1" applyBorder="1" applyAlignment="1">
      <alignment horizontal="left" vertical="center"/>
    </xf>
    <xf numFmtId="9" fontId="6" fillId="0" borderId="6" xfId="0" applyNumberFormat="1" applyFont="1" applyFill="1" applyBorder="1" applyAlignment="1" applyProtection="1">
      <alignment horizontal="center" vertical="center"/>
      <protection locked="0"/>
    </xf>
    <xf numFmtId="0" fontId="6" fillId="2" borderId="7" xfId="0" applyFont="1" applyFill="1" applyBorder="1" applyAlignment="1">
      <alignment vertical="center"/>
    </xf>
    <xf numFmtId="0" fontId="6" fillId="2" borderId="0" xfId="0" applyFont="1" applyFill="1" applyBorder="1" applyAlignment="1">
      <alignment vertical="center"/>
    </xf>
    <xf numFmtId="0" fontId="0" fillId="0" borderId="0" xfId="0" applyBorder="1" applyAlignment="1">
      <alignment horizontal="left"/>
    </xf>
    <xf numFmtId="0" fontId="0" fillId="0" borderId="6" xfId="0" applyBorder="1" applyAlignment="1">
      <alignment horizontal="left"/>
    </xf>
    <xf numFmtId="0" fontId="6" fillId="2" borderId="0" xfId="0" applyFont="1" applyFill="1" applyBorder="1" applyAlignment="1">
      <alignment horizontal="left" vertical="center"/>
    </xf>
    <xf numFmtId="0" fontId="0" fillId="2" borderId="25" xfId="0" applyFill="1" applyBorder="1"/>
    <xf numFmtId="0" fontId="0" fillId="2" borderId="26" xfId="0" applyFill="1" applyBorder="1"/>
    <xf numFmtId="0" fontId="0" fillId="2" borderId="27" xfId="0" applyFill="1" applyBorder="1"/>
    <xf numFmtId="0" fontId="11" fillId="2" borderId="0" xfId="0" applyFont="1" applyFill="1" applyBorder="1"/>
    <xf numFmtId="0" fontId="13" fillId="2" borderId="0" xfId="0" applyFont="1" applyFill="1" applyBorder="1"/>
    <xf numFmtId="9" fontId="12" fillId="3" borderId="15" xfId="0" applyNumberFormat="1" applyFont="1" applyFill="1" applyBorder="1" applyAlignment="1" applyProtection="1">
      <alignment horizontal="center" vertical="center"/>
      <protection hidden="1"/>
    </xf>
    <xf numFmtId="0" fontId="12" fillId="4" borderId="20" xfId="0" applyFont="1" applyFill="1" applyBorder="1" applyAlignment="1">
      <alignment horizontal="center" vertical="center" wrapText="1"/>
    </xf>
    <xf numFmtId="0" fontId="14" fillId="0" borderId="0" xfId="0" applyFont="1" applyFill="1" applyBorder="1" applyAlignment="1">
      <alignment horizontal="center" vertical="center" wrapText="1"/>
    </xf>
    <xf numFmtId="0" fontId="12" fillId="4" borderId="15" xfId="0" applyFont="1" applyFill="1" applyBorder="1" applyAlignment="1">
      <alignment horizontal="center" vertical="center" wrapText="1"/>
    </xf>
    <xf numFmtId="0" fontId="17" fillId="2" borderId="0" xfId="0" applyFont="1" applyFill="1" applyBorder="1" applyAlignment="1">
      <alignment horizontal="center" vertical="center" wrapText="1"/>
    </xf>
    <xf numFmtId="0" fontId="12" fillId="3" borderId="21" xfId="0" applyFont="1" applyFill="1" applyBorder="1" applyAlignment="1">
      <alignment horizontal="center" vertical="center" wrapText="1"/>
    </xf>
    <xf numFmtId="0" fontId="12" fillId="3" borderId="15" xfId="0" applyFont="1" applyFill="1" applyBorder="1" applyAlignment="1">
      <alignment horizontal="center" vertical="center" wrapText="1"/>
    </xf>
    <xf numFmtId="0" fontId="18" fillId="2" borderId="0" xfId="0" applyFont="1" applyFill="1" applyBorder="1" applyAlignment="1">
      <alignment horizontal="center" vertical="center" wrapText="1"/>
    </xf>
    <xf numFmtId="0" fontId="3" fillId="3" borderId="0" xfId="0" applyFont="1" applyFill="1" applyBorder="1" applyAlignment="1">
      <alignment horizontal="center" vertical="center" wrapText="1"/>
    </xf>
    <xf numFmtId="0" fontId="12" fillId="5" borderId="6" xfId="0" applyFont="1" applyFill="1" applyBorder="1" applyAlignment="1">
      <alignment horizontal="center" vertical="center" wrapText="1"/>
    </xf>
    <xf numFmtId="0" fontId="12" fillId="0" borderId="0" xfId="0" applyFont="1" applyFill="1" applyBorder="1" applyAlignment="1">
      <alignment vertical="center"/>
    </xf>
    <xf numFmtId="0" fontId="14" fillId="0" borderId="6" xfId="0" applyFont="1" applyFill="1" applyBorder="1" applyAlignment="1" applyProtection="1">
      <alignment horizontal="center" vertical="center"/>
      <protection hidden="1"/>
    </xf>
    <xf numFmtId="9" fontId="14" fillId="0" borderId="0" xfId="0" applyNumberFormat="1" applyFont="1" applyFill="1" applyBorder="1" applyAlignment="1">
      <alignment vertical="center"/>
    </xf>
    <xf numFmtId="0" fontId="19" fillId="0" borderId="23" xfId="0" applyFont="1" applyFill="1" applyBorder="1" applyAlignment="1" applyProtection="1">
      <alignment vertical="center" wrapText="1"/>
      <protection locked="0"/>
    </xf>
    <xf numFmtId="0" fontId="13" fillId="0" borderId="0" xfId="0" applyFont="1" applyBorder="1" applyAlignment="1">
      <alignment horizontal="center" wrapText="1"/>
    </xf>
    <xf numFmtId="0" fontId="13" fillId="0" borderId="0" xfId="0" applyFont="1" applyFill="1" applyBorder="1"/>
    <xf numFmtId="0" fontId="13" fillId="0" borderId="0" xfId="0" applyFont="1" applyBorder="1" applyAlignment="1">
      <alignment horizontal="center"/>
    </xf>
    <xf numFmtId="0" fontId="13" fillId="0" borderId="0" xfId="0" applyFont="1" applyBorder="1"/>
    <xf numFmtId="0" fontId="13" fillId="0" borderId="6" xfId="0" applyFont="1" applyBorder="1"/>
    <xf numFmtId="0" fontId="13" fillId="0" borderId="23" xfId="0" applyFont="1" applyBorder="1"/>
    <xf numFmtId="0" fontId="12" fillId="7" borderId="6" xfId="0" applyFont="1" applyFill="1" applyBorder="1" applyAlignment="1">
      <alignment horizontal="center" vertical="center" wrapText="1"/>
    </xf>
    <xf numFmtId="0" fontId="13" fillId="0" borderId="23" xfId="0" applyFont="1" applyBorder="1" applyAlignment="1" applyProtection="1">
      <alignment vertical="center" wrapText="1"/>
      <protection locked="0"/>
    </xf>
    <xf numFmtId="0" fontId="12" fillId="3" borderId="6" xfId="0" applyFont="1" applyFill="1" applyBorder="1" applyAlignment="1">
      <alignment horizontal="center" vertical="center" wrapText="1"/>
    </xf>
    <xf numFmtId="0" fontId="13" fillId="0" borderId="23" xfId="0" applyFont="1" applyBorder="1" applyAlignment="1" applyProtection="1">
      <alignment wrapText="1"/>
      <protection locked="0"/>
    </xf>
    <xf numFmtId="0" fontId="12" fillId="8" borderId="6" xfId="0" applyFont="1" applyFill="1" applyBorder="1" applyAlignment="1">
      <alignment horizontal="center" vertical="center" wrapText="1"/>
    </xf>
    <xf numFmtId="0" fontId="12" fillId="9" borderId="6" xfId="0" applyFont="1" applyFill="1" applyBorder="1" applyAlignment="1">
      <alignment horizontal="center" vertical="center" wrapText="1"/>
    </xf>
    <xf numFmtId="0" fontId="13" fillId="0" borderId="24" xfId="0" applyFont="1" applyBorder="1" applyAlignment="1" applyProtection="1">
      <alignment vertical="top" wrapText="1"/>
      <protection locked="0"/>
    </xf>
    <xf numFmtId="0" fontId="10" fillId="2" borderId="0" xfId="0" applyFont="1" applyFill="1" applyBorder="1" applyAlignment="1">
      <alignment vertical="center"/>
    </xf>
    <xf numFmtId="0" fontId="15" fillId="2" borderId="0" xfId="0" applyFont="1" applyFill="1" applyBorder="1" applyAlignment="1">
      <alignment horizontal="center" vertical="center"/>
    </xf>
    <xf numFmtId="0" fontId="15" fillId="2" borderId="0" xfId="0" applyFont="1" applyFill="1" applyBorder="1" applyAlignment="1">
      <alignment horizontal="left" vertical="center"/>
    </xf>
    <xf numFmtId="0" fontId="21" fillId="2" borderId="0" xfId="0" applyFont="1" applyFill="1" applyBorder="1" applyAlignment="1">
      <alignment vertical="center"/>
    </xf>
    <xf numFmtId="0" fontId="22" fillId="2" borderId="0" xfId="0" applyFont="1" applyFill="1" applyBorder="1"/>
    <xf numFmtId="0" fontId="11" fillId="2" borderId="26" xfId="0" applyFont="1" applyFill="1" applyBorder="1"/>
    <xf numFmtId="0" fontId="13" fillId="2" borderId="0" xfId="0" applyFont="1" applyFill="1"/>
    <xf numFmtId="0" fontId="13" fillId="2" borderId="2" xfId="0" applyFont="1" applyFill="1" applyBorder="1"/>
    <xf numFmtId="0" fontId="23" fillId="3" borderId="6" xfId="0" applyFont="1" applyFill="1" applyBorder="1" applyAlignment="1">
      <alignment horizontal="center" vertical="center"/>
    </xf>
    <xf numFmtId="0" fontId="24" fillId="2" borderId="0" xfId="0" applyFont="1" applyFill="1" applyBorder="1" applyAlignment="1">
      <alignment vertical="center"/>
    </xf>
    <xf numFmtId="164" fontId="9" fillId="2" borderId="0" xfId="0" applyNumberFormat="1" applyFont="1" applyFill="1" applyBorder="1" applyAlignment="1">
      <alignment horizontal="center"/>
    </xf>
    <xf numFmtId="0" fontId="17" fillId="2" borderId="0" xfId="0" applyFont="1" applyFill="1" applyBorder="1"/>
    <xf numFmtId="0" fontId="14" fillId="2" borderId="19" xfId="0" applyFont="1" applyFill="1" applyBorder="1" applyAlignment="1">
      <alignment horizontal="center" vertical="center"/>
    </xf>
    <xf numFmtId="49" fontId="13" fillId="2" borderId="29" xfId="0" applyNumberFormat="1" applyFont="1" applyFill="1" applyBorder="1" applyAlignment="1" applyProtection="1">
      <alignment horizontal="center" vertical="center" wrapText="1"/>
      <protection locked="0"/>
    </xf>
    <xf numFmtId="49" fontId="13" fillId="2" borderId="33" xfId="0" applyNumberFormat="1" applyFont="1" applyFill="1" applyBorder="1" applyAlignment="1" applyProtection="1">
      <alignment horizontal="center" vertical="center" wrapText="1"/>
      <protection locked="0"/>
    </xf>
    <xf numFmtId="0" fontId="17" fillId="2" borderId="0" xfId="0" applyFont="1" applyFill="1" applyBorder="1" applyAlignment="1">
      <alignment wrapText="1"/>
    </xf>
    <xf numFmtId="0" fontId="13" fillId="0" borderId="22" xfId="0" applyFont="1" applyBorder="1"/>
    <xf numFmtId="0" fontId="14" fillId="0" borderId="0" xfId="0" applyFont="1" applyFill="1" applyBorder="1" applyAlignment="1">
      <alignment vertical="center"/>
    </xf>
    <xf numFmtId="0" fontId="14" fillId="0" borderId="11" xfId="0" applyFont="1" applyFill="1" applyBorder="1" applyAlignment="1">
      <alignment vertical="center"/>
    </xf>
    <xf numFmtId="0" fontId="14" fillId="0" borderId="11" xfId="0" applyFont="1" applyFill="1" applyBorder="1" applyAlignment="1" applyProtection="1">
      <alignment horizontal="left" vertical="center"/>
      <protection locked="0"/>
    </xf>
    <xf numFmtId="0" fontId="13" fillId="0" borderId="0" xfId="0" applyFont="1" applyBorder="1" applyAlignment="1">
      <alignment horizontal="left"/>
    </xf>
    <xf numFmtId="0" fontId="13" fillId="0" borderId="11" xfId="0" applyFont="1" applyBorder="1"/>
    <xf numFmtId="0" fontId="13" fillId="0" borderId="23" xfId="0" applyFont="1" applyBorder="1" applyAlignment="1" applyProtection="1">
      <alignment vertical="top" wrapText="1"/>
      <protection locked="0"/>
    </xf>
    <xf numFmtId="0" fontId="12" fillId="2" borderId="0" xfId="0" applyFont="1" applyFill="1" applyBorder="1" applyAlignment="1">
      <alignment vertical="center"/>
    </xf>
    <xf numFmtId="0" fontId="14" fillId="2" borderId="0" xfId="0" applyFont="1" applyFill="1" applyBorder="1" applyAlignment="1">
      <alignment horizontal="center" vertical="center"/>
    </xf>
    <xf numFmtId="0" fontId="14" fillId="2" borderId="0" xfId="0" applyFont="1" applyFill="1" applyBorder="1" applyAlignment="1">
      <alignment horizontal="left" vertical="center"/>
    </xf>
    <xf numFmtId="49" fontId="14" fillId="2" borderId="31" xfId="0" applyNumberFormat="1" applyFont="1" applyFill="1" applyBorder="1" applyAlignment="1">
      <alignment horizontal="left" vertical="center" wrapText="1"/>
    </xf>
    <xf numFmtId="49" fontId="14" fillId="2" borderId="32" xfId="0" applyNumberFormat="1" applyFont="1" applyFill="1" applyBorder="1" applyAlignment="1">
      <alignment horizontal="left" vertical="center" wrapText="1"/>
    </xf>
    <xf numFmtId="49" fontId="13" fillId="2" borderId="34" xfId="0" applyNumberFormat="1" applyFont="1" applyFill="1" applyBorder="1" applyAlignment="1" applyProtection="1">
      <alignment horizontal="left" vertical="center" wrapText="1"/>
      <protection locked="0"/>
    </xf>
    <xf numFmtId="49" fontId="13" fillId="2" borderId="0" xfId="0" applyNumberFormat="1" applyFont="1" applyFill="1" applyBorder="1" applyAlignment="1" applyProtection="1">
      <alignment horizontal="left" vertical="center" wrapText="1"/>
      <protection locked="0"/>
    </xf>
    <xf numFmtId="49" fontId="13" fillId="2" borderId="35" xfId="0" applyNumberFormat="1" applyFont="1" applyFill="1" applyBorder="1" applyAlignment="1" applyProtection="1">
      <alignment horizontal="left" vertical="center" wrapText="1"/>
      <protection locked="0"/>
    </xf>
    <xf numFmtId="49" fontId="14" fillId="2" borderId="12" xfId="0" applyNumberFormat="1" applyFont="1" applyFill="1" applyBorder="1" applyAlignment="1">
      <alignment horizontal="left" vertical="center" wrapText="1"/>
    </xf>
    <xf numFmtId="49" fontId="14" fillId="2" borderId="28" xfId="0" applyNumberFormat="1" applyFont="1" applyFill="1" applyBorder="1" applyAlignment="1">
      <alignment horizontal="left" vertical="center" wrapText="1"/>
    </xf>
    <xf numFmtId="49" fontId="13" fillId="2" borderId="30" xfId="0" applyNumberFormat="1" applyFont="1" applyFill="1" applyBorder="1" applyAlignment="1" applyProtection="1">
      <alignment horizontal="left" vertical="top" wrapText="1"/>
      <protection locked="0"/>
    </xf>
    <xf numFmtId="49" fontId="13" fillId="2" borderId="13" xfId="0" applyNumberFormat="1" applyFont="1" applyFill="1" applyBorder="1" applyAlignment="1" applyProtection="1">
      <alignment horizontal="left" vertical="top" wrapText="1"/>
      <protection locked="0"/>
    </xf>
    <xf numFmtId="49" fontId="13" fillId="2" borderId="14" xfId="0" applyNumberFormat="1" applyFont="1" applyFill="1" applyBorder="1" applyAlignment="1" applyProtection="1">
      <alignment horizontal="left" vertical="top" wrapText="1"/>
      <protection locked="0"/>
    </xf>
    <xf numFmtId="0" fontId="23" fillId="3" borderId="5" xfId="0" applyFont="1" applyFill="1" applyBorder="1" applyAlignment="1">
      <alignment horizontal="center" vertical="center" wrapText="1"/>
    </xf>
    <xf numFmtId="0" fontId="23" fillId="3" borderId="8" xfId="0" applyFont="1" applyFill="1" applyBorder="1" applyAlignment="1">
      <alignment horizontal="center" vertical="center" wrapText="1"/>
    </xf>
    <xf numFmtId="0" fontId="20" fillId="2" borderId="6" xfId="0" applyFont="1" applyFill="1" applyBorder="1" applyAlignment="1" applyProtection="1">
      <alignment horizontal="center"/>
      <protection locked="0"/>
    </xf>
    <xf numFmtId="164" fontId="20" fillId="2" borderId="9" xfId="0" applyNumberFormat="1" applyFont="1" applyFill="1" applyBorder="1" applyAlignment="1" applyProtection="1">
      <alignment horizontal="center"/>
      <protection locked="0"/>
    </xf>
    <xf numFmtId="164" fontId="20" fillId="2" borderId="10" xfId="0" applyNumberFormat="1" applyFont="1" applyFill="1" applyBorder="1" applyAlignment="1" applyProtection="1">
      <alignment horizontal="center"/>
      <protection locked="0"/>
    </xf>
    <xf numFmtId="164" fontId="20" fillId="2" borderId="11" xfId="0" applyNumberFormat="1" applyFont="1" applyFill="1" applyBorder="1" applyAlignment="1" applyProtection="1">
      <alignment horizontal="center"/>
      <protection locked="0"/>
    </xf>
    <xf numFmtId="0" fontId="12" fillId="3" borderId="12" xfId="0" applyFont="1" applyFill="1" applyBorder="1" applyAlignment="1">
      <alignment horizontal="center" vertical="center" wrapText="1"/>
    </xf>
    <xf numFmtId="0" fontId="12" fillId="3" borderId="13" xfId="0" applyFont="1" applyFill="1" applyBorder="1" applyAlignment="1">
      <alignment horizontal="center" vertical="center" wrapText="1"/>
    </xf>
    <xf numFmtId="0" fontId="12" fillId="3" borderId="14" xfId="0" applyFont="1" applyFill="1" applyBorder="1" applyAlignment="1">
      <alignment horizontal="center" vertical="center" wrapText="1"/>
    </xf>
    <xf numFmtId="0" fontId="12" fillId="3" borderId="16" xfId="0" applyFont="1" applyFill="1" applyBorder="1" applyAlignment="1">
      <alignment horizontal="center" vertical="center"/>
    </xf>
    <xf numFmtId="0" fontId="12" fillId="3" borderId="17" xfId="0" applyFont="1" applyFill="1" applyBorder="1" applyAlignment="1">
      <alignment horizontal="center" vertical="center"/>
    </xf>
    <xf numFmtId="0" fontId="12" fillId="3" borderId="18" xfId="0" applyFont="1" applyFill="1" applyBorder="1" applyAlignment="1">
      <alignment horizontal="center" vertical="center"/>
    </xf>
    <xf numFmtId="49" fontId="13" fillId="2" borderId="30" xfId="0" applyNumberFormat="1" applyFont="1" applyFill="1" applyBorder="1" applyAlignment="1" applyProtection="1">
      <alignment horizontal="center" vertical="center" wrapText="1"/>
      <protection locked="0"/>
    </xf>
    <xf numFmtId="49" fontId="13" fillId="2" borderId="13" xfId="0" applyNumberFormat="1" applyFont="1" applyFill="1" applyBorder="1" applyAlignment="1" applyProtection="1">
      <alignment horizontal="center" vertical="center" wrapText="1"/>
      <protection locked="0"/>
    </xf>
    <xf numFmtId="49" fontId="13" fillId="2" borderId="14" xfId="0" applyNumberFormat="1" applyFont="1" applyFill="1" applyBorder="1" applyAlignment="1" applyProtection="1">
      <alignment horizontal="center" vertical="center" wrapText="1"/>
      <protection locked="0"/>
    </xf>
  </cellXfs>
  <cellStyles count="1">
    <cellStyle name="Normal" xfId="0" builtinId="0"/>
  </cellStyles>
  <dxfs count="27">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styles" Target="styles.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calcChain" Target="calcChain.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2177142</xdr:colOff>
      <xdr:row>6</xdr:row>
      <xdr:rowOff>93243</xdr:rowOff>
    </xdr:from>
    <xdr:to>
      <xdr:col>6</xdr:col>
      <xdr:colOff>1502228</xdr:colOff>
      <xdr:row>12</xdr:row>
      <xdr:rowOff>95593</xdr:rowOff>
    </xdr:to>
    <xdr:pic>
      <xdr:nvPicPr>
        <xdr:cNvPr id="2" name="Imagen 1">
          <a:extLst>
            <a:ext uri="{FF2B5EF4-FFF2-40B4-BE49-F238E27FC236}">
              <a16:creationId xmlns:a16="http://schemas.microsoft.com/office/drawing/2014/main" xmlns="" id="{00000000-0008-0000-0800-000003000000}"/>
            </a:ext>
          </a:extLst>
        </xdr:cNvPr>
        <xdr:cNvPicPr>
          <a:picLocks noChangeAspect="1"/>
        </xdr:cNvPicPr>
      </xdr:nvPicPr>
      <xdr:blipFill>
        <a:blip xmlns:r="http://schemas.openxmlformats.org/officeDocument/2006/relationships" r:embed="rId1"/>
        <a:stretch>
          <a:fillRect/>
        </a:stretch>
      </xdr:blipFill>
      <xdr:spPr>
        <a:xfrm>
          <a:off x="2626722" y="1701063"/>
          <a:ext cx="4556216" cy="24178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OCUME~1/ljlopez/CONFIG~1/Temp/notesE1EF34/Otros%20Anexos/Gastos%20Regionales,%20Setiembre%20201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1/ECESPE~1/CONFIG~1/Temp/notesFFF692/Otros%20Anexos/Gastos%20Regionales,%20Dic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Evalbuena/AppData/Local/Microsoft/Windows/Temporary%20Internet%20Files/Content.Outlook/SVA60ZPR/Consolidado%20Diciembre%20%202011%20Banking%20Gaap%20Grupo%20Aval-1204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Real/CONSOLRE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DOCUME~1/ECESPE~1/CONFIG~1/Temp/notesFFF692/PUC_1112%20v5.9.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E/Documents/Brand%20X/JT8D/200/Meridiana/VB%20LLP%20Model%20V3%20Meridian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Financiero/Consol/CONSOLFINA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Grupo_Aval/USGAAP/BANKING/1106/Entregado/Guia%203%20Historica%20a%20Junio%202011%20-%20Agosto%2020%202011%20-%2011092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Mis%20Documentos/GRUPO%20AVAL/Banking%20Junio%202011/Julio-Banking%20Junio%2020110813/Banking%20Junio%202011/Consolidacion%20Entidades%20Aval%20SEC%20Banking%20Gaap%20a%20Junio%20de%202011-20111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E/Shared/Collections/AMIT/Eswaran_Files/DLF/Julie/wizmo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ESTADOS%20FINANCIEROS%202002/Salvador/Set/SALV-Mktshare-Emisor%20SET-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DOCUME~1/ljlopez/CONFIG~1/Temp/notesE1EF34/Leasing%20Bogot&#225;,%20PUC%20Marzo%202011%20Final%20sin%20detalles.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E/DOCUME~1/malas/CONFIG~1/Temp/notesE1EF34/Presupuesto%202007%20(Consult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Evaluaci&#243;n%20Ier.Semestre_2020_Control%20Intern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Mis%20documentos/CONSOLIDACION%20ATH/JUNIO%202011/CONSOLIDACION%20PARA%20AVAL_ANUALIZADO/ATH_Estados%20Financieros%20Junio%202011%2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Archivos%20comunes/2005/Reserva/Cargar%20Reporte%20de%20Mor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Mis%20Documentos/Marielos/Estad&#237;sticas/2005/Nueva%20Estadistica/Nueva%20Estadistica/52.Dias%20de%20atraso%20(Outstandi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E/tmp/97pbt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 val="valores"/>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atalogo"/>
      <sheetName val="23 Part Adq"/>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Definiciones"/>
      <sheetName val="Evaluación de riesgos"/>
      <sheetName val="Ambiente de Control"/>
      <sheetName val="Hoja2"/>
      <sheetName val="Hoja3"/>
      <sheetName val="Hoja4"/>
      <sheetName val="Hoja5"/>
      <sheetName val="Hoja6"/>
      <sheetName val="Hoja7"/>
      <sheetName val="Actividades de control"/>
      <sheetName val="Info y Comunicación"/>
      <sheetName val="Actividades de Monitoreo"/>
      <sheetName val="Analisis de Resultados"/>
      <sheetName val="Conclusiones"/>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2">
          <cell r="N2">
            <v>0.53125</v>
          </cell>
        </row>
        <row r="26">
          <cell r="N26">
            <v>0.52941176470588236</v>
          </cell>
        </row>
        <row r="43">
          <cell r="N43">
            <v>0.54166666666666663</v>
          </cell>
        </row>
        <row r="55">
          <cell r="N55">
            <v>0.5357142857142857</v>
          </cell>
        </row>
        <row r="69">
          <cell r="N69">
            <v>0.6785714285714286</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bth"/>
      <sheetName val="97pbth.xls"/>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39"/>
  <sheetViews>
    <sheetView tabSelected="1" zoomScale="60" zoomScaleNormal="60" workbookViewId="0">
      <selection activeCell="F19" sqref="F19:M19"/>
    </sheetView>
  </sheetViews>
  <sheetFormatPr baseColWidth="10" defaultColWidth="11.42578125" defaultRowHeight="12.75" x14ac:dyDescent="0.2"/>
  <cols>
    <col min="1" max="1" width="3.140625" style="1" customWidth="1"/>
    <col min="2" max="2" width="3.42578125" style="1" customWidth="1"/>
    <col min="3" max="3" width="35.5703125" style="1" customWidth="1"/>
    <col min="4" max="4" width="9.28515625" style="1" customWidth="1"/>
    <col min="5" max="5" width="26.42578125" style="1" customWidth="1"/>
    <col min="6" max="6" width="5" style="1" customWidth="1"/>
    <col min="7" max="7" width="23.42578125" style="1" customWidth="1"/>
    <col min="8" max="8" width="7.5703125" style="1" customWidth="1"/>
    <col min="9" max="9" width="190.140625" style="1" customWidth="1"/>
    <col min="10" max="10" width="5.85546875" style="1" customWidth="1"/>
    <col min="11" max="11" width="20.28515625" style="1" customWidth="1"/>
    <col min="12" max="12" width="4.28515625" style="1" customWidth="1"/>
    <col min="13" max="13" width="40.7109375" style="1" customWidth="1"/>
    <col min="14" max="14" width="5.85546875" style="1" customWidth="1"/>
    <col min="15" max="15" width="24.85546875" style="1" customWidth="1"/>
    <col min="16" max="16" width="7" style="1" customWidth="1"/>
    <col min="17" max="16384" width="11.42578125" style="1"/>
  </cols>
  <sheetData>
    <row r="1" spans="2:16" ht="21" thickBot="1" x14ac:dyDescent="0.35">
      <c r="C1" s="64"/>
      <c r="D1" s="64"/>
      <c r="E1" s="64"/>
      <c r="F1" s="64"/>
      <c r="G1" s="64"/>
      <c r="H1" s="64"/>
      <c r="I1" s="64"/>
      <c r="J1" s="64"/>
      <c r="K1" s="64"/>
      <c r="L1" s="64"/>
      <c r="M1" s="64"/>
    </row>
    <row r="2" spans="2:16" ht="18" customHeight="1" thickTop="1" x14ac:dyDescent="0.3">
      <c r="B2" s="2"/>
      <c r="C2" s="65"/>
      <c r="D2" s="65"/>
      <c r="E2" s="65"/>
      <c r="F2" s="65"/>
      <c r="G2" s="65"/>
      <c r="H2" s="65"/>
      <c r="I2" s="65"/>
      <c r="J2" s="65"/>
      <c r="K2" s="65"/>
      <c r="L2" s="65"/>
      <c r="M2" s="65"/>
      <c r="N2" s="3"/>
      <c r="O2" s="3"/>
      <c r="P2" s="4"/>
    </row>
    <row r="3" spans="2:16" ht="18" customHeight="1" x14ac:dyDescent="0.3">
      <c r="B3" s="5"/>
      <c r="C3" s="30"/>
      <c r="D3" s="30"/>
      <c r="E3" s="94" t="s">
        <v>0</v>
      </c>
      <c r="F3" s="96" t="s">
        <v>1</v>
      </c>
      <c r="G3" s="96"/>
      <c r="H3" s="96"/>
      <c r="I3" s="96"/>
      <c r="J3" s="96"/>
      <c r="K3" s="96"/>
      <c r="L3" s="96"/>
      <c r="M3" s="96"/>
      <c r="N3" s="7"/>
      <c r="O3" s="7"/>
      <c r="P3" s="8"/>
    </row>
    <row r="4" spans="2:16" ht="18" customHeight="1" x14ac:dyDescent="0.3">
      <c r="B4" s="5"/>
      <c r="C4" s="30"/>
      <c r="D4" s="30"/>
      <c r="E4" s="95"/>
      <c r="F4" s="96"/>
      <c r="G4" s="96"/>
      <c r="H4" s="96"/>
      <c r="I4" s="96"/>
      <c r="J4" s="96"/>
      <c r="K4" s="96"/>
      <c r="L4" s="96"/>
      <c r="M4" s="96"/>
      <c r="N4" s="7"/>
      <c r="O4" s="7"/>
      <c r="P4" s="8"/>
    </row>
    <row r="5" spans="2:16" ht="41.25" customHeight="1" x14ac:dyDescent="0.3">
      <c r="B5" s="5"/>
      <c r="C5" s="30"/>
      <c r="D5" s="30"/>
      <c r="E5" s="66" t="s">
        <v>2</v>
      </c>
      <c r="F5" s="97" t="s">
        <v>26</v>
      </c>
      <c r="G5" s="98"/>
      <c r="H5" s="98"/>
      <c r="I5" s="98"/>
      <c r="J5" s="98"/>
      <c r="K5" s="98"/>
      <c r="L5" s="98"/>
      <c r="M5" s="99"/>
      <c r="N5" s="9"/>
      <c r="O5" s="9"/>
      <c r="P5" s="8"/>
    </row>
    <row r="6" spans="2:16" ht="18" customHeight="1" thickBot="1" x14ac:dyDescent="0.35">
      <c r="B6" s="5"/>
      <c r="C6" s="30"/>
      <c r="D6" s="30"/>
      <c r="E6" s="67"/>
      <c r="F6" s="68"/>
      <c r="G6" s="68"/>
      <c r="H6" s="68"/>
      <c r="I6" s="68"/>
      <c r="J6" s="68"/>
      <c r="K6" s="68"/>
      <c r="L6" s="68"/>
      <c r="M6" s="30"/>
      <c r="N6" s="6"/>
      <c r="O6" s="6"/>
      <c r="P6" s="8"/>
    </row>
    <row r="7" spans="2:16" ht="93" customHeight="1" thickBot="1" x14ac:dyDescent="0.35">
      <c r="B7" s="5"/>
      <c r="C7" s="30"/>
      <c r="D7" s="30"/>
      <c r="E7" s="30"/>
      <c r="F7" s="30"/>
      <c r="G7" s="30"/>
      <c r="H7" s="30"/>
      <c r="I7" s="100" t="s">
        <v>3</v>
      </c>
      <c r="J7" s="101"/>
      <c r="K7" s="102"/>
      <c r="L7" s="30"/>
      <c r="M7" s="31">
        <f>+AVERAGE(G25,G27,G29,G31,G33)</f>
        <v>0.56332282913165255</v>
      </c>
      <c r="N7" s="10"/>
      <c r="O7" s="10"/>
      <c r="P7" s="8"/>
    </row>
    <row r="8" spans="2:16" ht="18" customHeight="1" x14ac:dyDescent="0.3">
      <c r="B8" s="5"/>
      <c r="C8" s="30"/>
      <c r="D8" s="30"/>
      <c r="E8" s="30"/>
      <c r="F8" s="30"/>
      <c r="G8" s="30"/>
      <c r="H8" s="30"/>
      <c r="I8" s="30"/>
      <c r="J8" s="30"/>
      <c r="K8" s="30"/>
      <c r="L8" s="30"/>
      <c r="M8" s="69"/>
      <c r="N8" s="11"/>
      <c r="O8" s="11"/>
      <c r="P8" s="8"/>
    </row>
    <row r="9" spans="2:16" ht="18" customHeight="1" x14ac:dyDescent="0.3">
      <c r="B9" s="5"/>
      <c r="C9" s="30"/>
      <c r="D9" s="30"/>
      <c r="E9" s="30"/>
      <c r="F9" s="30"/>
      <c r="G9" s="30"/>
      <c r="H9" s="30"/>
      <c r="I9" s="30"/>
      <c r="J9" s="30"/>
      <c r="K9" s="30"/>
      <c r="L9" s="30"/>
      <c r="M9" s="30"/>
      <c r="N9" s="6"/>
      <c r="O9" s="6"/>
      <c r="P9" s="8"/>
    </row>
    <row r="10" spans="2:16" ht="20.25" x14ac:dyDescent="0.3">
      <c r="B10" s="5"/>
      <c r="C10" s="30"/>
      <c r="D10" s="30"/>
      <c r="E10" s="30"/>
      <c r="F10" s="30"/>
      <c r="G10" s="30"/>
      <c r="H10" s="30"/>
      <c r="I10" s="30"/>
      <c r="J10" s="30"/>
      <c r="K10" s="30"/>
      <c r="L10" s="30"/>
      <c r="M10" s="30"/>
      <c r="N10" s="6"/>
      <c r="O10" s="6"/>
      <c r="P10" s="8"/>
    </row>
    <row r="11" spans="2:16" ht="20.25" x14ac:dyDescent="0.3">
      <c r="B11" s="5"/>
      <c r="C11" s="30"/>
      <c r="D11" s="30"/>
      <c r="E11" s="30"/>
      <c r="F11" s="30"/>
      <c r="G11" s="30"/>
      <c r="H11" s="30"/>
      <c r="I11" s="30"/>
      <c r="J11" s="30"/>
      <c r="K11" s="30"/>
      <c r="L11" s="30"/>
      <c r="M11" s="30"/>
      <c r="N11" s="6"/>
      <c r="O11" s="6"/>
      <c r="P11" s="8"/>
    </row>
    <row r="12" spans="2:16" ht="20.25" x14ac:dyDescent="0.3">
      <c r="B12" s="5"/>
      <c r="C12" s="30"/>
      <c r="D12" s="30"/>
      <c r="E12" s="30"/>
      <c r="F12" s="30"/>
      <c r="G12" s="30"/>
      <c r="H12" s="30"/>
      <c r="I12" s="30"/>
      <c r="J12" s="30"/>
      <c r="K12" s="30"/>
      <c r="L12" s="30"/>
      <c r="M12" s="30"/>
      <c r="N12" s="6"/>
      <c r="O12" s="6"/>
      <c r="P12" s="8"/>
    </row>
    <row r="13" spans="2:16" ht="20.25" x14ac:dyDescent="0.3">
      <c r="B13" s="5"/>
      <c r="C13" s="30"/>
      <c r="D13" s="30"/>
      <c r="E13" s="30"/>
      <c r="F13" s="30"/>
      <c r="G13" s="30"/>
      <c r="H13" s="30"/>
      <c r="I13" s="30"/>
      <c r="J13" s="30"/>
      <c r="K13" s="30"/>
      <c r="L13" s="30"/>
      <c r="M13" s="30"/>
      <c r="N13" s="6"/>
      <c r="O13" s="6"/>
      <c r="P13" s="8"/>
    </row>
    <row r="14" spans="2:16" ht="20.25" x14ac:dyDescent="0.3">
      <c r="B14" s="5"/>
      <c r="C14" s="30"/>
      <c r="D14" s="30"/>
      <c r="E14" s="30"/>
      <c r="F14" s="30"/>
      <c r="G14" s="30"/>
      <c r="H14" s="30"/>
      <c r="I14" s="30"/>
      <c r="J14" s="30"/>
      <c r="K14" s="30"/>
      <c r="L14" s="30"/>
      <c r="M14" s="30"/>
      <c r="N14" s="6"/>
      <c r="O14" s="6"/>
      <c r="P14" s="8"/>
    </row>
    <row r="15" spans="2:16" ht="20.25" x14ac:dyDescent="0.3">
      <c r="B15" s="5"/>
      <c r="C15" s="30"/>
      <c r="D15" s="30"/>
      <c r="E15" s="30"/>
      <c r="F15" s="30"/>
      <c r="G15" s="30"/>
      <c r="H15" s="30"/>
      <c r="I15" s="30"/>
      <c r="J15" s="30"/>
      <c r="K15" s="30"/>
      <c r="L15" s="30"/>
      <c r="M15" s="30"/>
      <c r="N15" s="6"/>
      <c r="O15" s="6"/>
      <c r="P15" s="8"/>
    </row>
    <row r="16" spans="2:16" ht="20.25" x14ac:dyDescent="0.3">
      <c r="B16" s="5"/>
      <c r="C16" s="30"/>
      <c r="D16" s="30"/>
      <c r="E16" s="30"/>
      <c r="F16" s="30"/>
      <c r="G16" s="30"/>
      <c r="H16" s="30"/>
      <c r="I16" s="30"/>
      <c r="J16" s="30"/>
      <c r="K16" s="30"/>
      <c r="L16" s="30"/>
      <c r="M16" s="30"/>
      <c r="N16" s="6"/>
      <c r="O16" s="6"/>
      <c r="P16" s="8"/>
    </row>
    <row r="17" spans="2:22" ht="23.25" x14ac:dyDescent="0.2">
      <c r="B17" s="5"/>
      <c r="C17" s="103" t="s">
        <v>4</v>
      </c>
      <c r="D17" s="104"/>
      <c r="E17" s="104"/>
      <c r="F17" s="104"/>
      <c r="G17" s="104"/>
      <c r="H17" s="104"/>
      <c r="I17" s="104"/>
      <c r="J17" s="104"/>
      <c r="K17" s="104"/>
      <c r="L17" s="104"/>
      <c r="M17" s="105"/>
      <c r="N17" s="12"/>
      <c r="O17" s="12"/>
      <c r="P17" s="8"/>
    </row>
    <row r="18" spans="2:22" ht="15.75" customHeight="1" thickBot="1" x14ac:dyDescent="0.25">
      <c r="B18" s="5"/>
      <c r="C18" s="70"/>
      <c r="D18" s="70"/>
      <c r="E18" s="70"/>
      <c r="F18" s="70"/>
      <c r="G18" s="70"/>
      <c r="H18" s="70"/>
      <c r="I18" s="70"/>
      <c r="J18" s="70"/>
      <c r="K18" s="70"/>
      <c r="L18" s="70"/>
      <c r="M18" s="70"/>
      <c r="N18" s="13"/>
      <c r="O18" s="13"/>
      <c r="P18" s="8"/>
    </row>
    <row r="19" spans="2:22" ht="209.45" customHeight="1" thickBot="1" x14ac:dyDescent="0.25">
      <c r="B19" s="5"/>
      <c r="C19" s="89" t="s">
        <v>5</v>
      </c>
      <c r="D19" s="90"/>
      <c r="E19" s="71" t="s">
        <v>6</v>
      </c>
      <c r="F19" s="106" t="s">
        <v>7</v>
      </c>
      <c r="G19" s="107"/>
      <c r="H19" s="107"/>
      <c r="I19" s="107"/>
      <c r="J19" s="107"/>
      <c r="K19" s="107"/>
      <c r="L19" s="107"/>
      <c r="M19" s="108"/>
      <c r="N19" s="14"/>
      <c r="O19" s="14"/>
      <c r="P19" s="8"/>
    </row>
    <row r="20" spans="2:22" ht="208.9" customHeight="1" thickBot="1" x14ac:dyDescent="0.25">
      <c r="B20" s="5"/>
      <c r="C20" s="84" t="s">
        <v>8</v>
      </c>
      <c r="D20" s="85"/>
      <c r="E20" s="72" t="s">
        <v>6</v>
      </c>
      <c r="F20" s="86" t="s">
        <v>9</v>
      </c>
      <c r="G20" s="87"/>
      <c r="H20" s="87"/>
      <c r="I20" s="87"/>
      <c r="J20" s="87"/>
      <c r="K20" s="87"/>
      <c r="L20" s="87"/>
      <c r="M20" s="88"/>
      <c r="N20" s="14"/>
      <c r="O20" s="14"/>
      <c r="P20" s="8"/>
    </row>
    <row r="21" spans="2:22" ht="336" customHeight="1" thickBot="1" x14ac:dyDescent="0.25">
      <c r="B21" s="5"/>
      <c r="C21" s="89" t="s">
        <v>10</v>
      </c>
      <c r="D21" s="90"/>
      <c r="E21" s="71" t="s">
        <v>6</v>
      </c>
      <c r="F21" s="91" t="s">
        <v>11</v>
      </c>
      <c r="G21" s="92"/>
      <c r="H21" s="92"/>
      <c r="I21" s="92"/>
      <c r="J21" s="92"/>
      <c r="K21" s="92"/>
      <c r="L21" s="92"/>
      <c r="M21" s="93"/>
      <c r="N21" s="14"/>
      <c r="O21" s="14"/>
      <c r="P21" s="8"/>
    </row>
    <row r="22" spans="2:22" ht="33" customHeight="1" thickBot="1" x14ac:dyDescent="0.35">
      <c r="B22" s="5"/>
      <c r="C22" s="30"/>
      <c r="D22" s="30"/>
      <c r="E22" s="30"/>
      <c r="F22" s="30"/>
      <c r="G22" s="73"/>
      <c r="H22" s="30"/>
      <c r="I22" s="30"/>
      <c r="J22" s="30"/>
      <c r="K22" s="30"/>
      <c r="L22" s="30"/>
      <c r="M22" s="30"/>
      <c r="N22" s="6"/>
      <c r="O22" s="6"/>
      <c r="P22" s="8"/>
    </row>
    <row r="23" spans="2:22" ht="165.6" customHeight="1" thickBot="1" x14ac:dyDescent="0.25">
      <c r="B23" s="5"/>
      <c r="C23" s="32" t="s">
        <v>12</v>
      </c>
      <c r="D23" s="33"/>
      <c r="E23" s="32" t="s">
        <v>13</v>
      </c>
      <c r="F23" s="33"/>
      <c r="G23" s="32" t="s">
        <v>14</v>
      </c>
      <c r="H23" s="33"/>
      <c r="I23" s="34" t="s">
        <v>23</v>
      </c>
      <c r="J23" s="35"/>
      <c r="K23" s="36" t="s">
        <v>15</v>
      </c>
      <c r="L23" s="35"/>
      <c r="M23" s="37" t="s">
        <v>16</v>
      </c>
      <c r="N23" s="38"/>
      <c r="O23" s="39" t="s">
        <v>17</v>
      </c>
      <c r="P23" s="8"/>
      <c r="Q23" s="15"/>
    </row>
    <row r="24" spans="2:22" ht="6.75" customHeight="1" x14ac:dyDescent="0.3">
      <c r="B24" s="5"/>
      <c r="C24" s="45"/>
      <c r="D24" s="48"/>
      <c r="E24" s="48"/>
      <c r="F24" s="48"/>
      <c r="G24" s="48"/>
      <c r="H24" s="48"/>
      <c r="I24" s="74"/>
      <c r="J24" s="48"/>
      <c r="K24" s="74"/>
      <c r="L24" s="48"/>
      <c r="M24" s="48"/>
      <c r="N24" s="16"/>
      <c r="O24" s="16"/>
      <c r="P24" s="8"/>
    </row>
    <row r="25" spans="2:22" ht="394.15" customHeight="1" x14ac:dyDescent="0.2">
      <c r="B25" s="5"/>
      <c r="C25" s="40" t="s">
        <v>18</v>
      </c>
      <c r="D25" s="41"/>
      <c r="E25" s="42" t="str">
        <f>+IF([23]Hoja1!$N$2&gt;=0.5,"Si","No")</f>
        <v>Si</v>
      </c>
      <c r="F25" s="43"/>
      <c r="G25" s="17">
        <f>+[23]Hoja1!N2</f>
        <v>0.53125</v>
      </c>
      <c r="H25" s="43"/>
      <c r="I25" s="44" t="s">
        <v>24</v>
      </c>
      <c r="J25" s="75"/>
      <c r="K25" s="18"/>
      <c r="L25" s="76"/>
      <c r="M25" s="77"/>
      <c r="N25" s="19"/>
      <c r="O25" s="20">
        <f>G25-K25</f>
        <v>0.53125</v>
      </c>
      <c r="P25" s="21"/>
      <c r="Q25" s="22"/>
      <c r="R25" s="22"/>
      <c r="S25" s="22"/>
      <c r="T25" s="22"/>
      <c r="U25" s="22"/>
      <c r="V25" s="22"/>
    </row>
    <row r="26" spans="2:22" ht="18.600000000000001" customHeight="1" x14ac:dyDescent="0.3">
      <c r="B26" s="5"/>
      <c r="C26" s="45"/>
      <c r="D26" s="46"/>
      <c r="E26" s="47"/>
      <c r="F26" s="48"/>
      <c r="G26" s="49"/>
      <c r="H26" s="48"/>
      <c r="I26" s="50"/>
      <c r="J26" s="48"/>
      <c r="K26" s="74"/>
      <c r="L26" s="48"/>
      <c r="M26" s="78"/>
      <c r="N26" s="23"/>
      <c r="O26" s="24"/>
      <c r="P26" s="8"/>
    </row>
    <row r="27" spans="2:22" ht="393.6" customHeight="1" x14ac:dyDescent="0.3">
      <c r="B27" s="5"/>
      <c r="C27" s="51" t="s">
        <v>19</v>
      </c>
      <c r="D27" s="41"/>
      <c r="E27" s="42" t="str">
        <f>+IF([23]Hoja1!$N$26&gt;=0.5,"Si","No")</f>
        <v>Si</v>
      </c>
      <c r="F27" s="48"/>
      <c r="G27" s="17">
        <f>+[23]Hoja1!N26</f>
        <v>0.52941176470588236</v>
      </c>
      <c r="H27" s="48"/>
      <c r="I27" s="52" t="s">
        <v>27</v>
      </c>
      <c r="J27" s="48"/>
      <c r="K27" s="18"/>
      <c r="L27" s="79"/>
      <c r="M27" s="77"/>
      <c r="N27" s="19"/>
      <c r="O27" s="20">
        <f>G27-K27</f>
        <v>0.52941176470588236</v>
      </c>
      <c r="P27" s="8"/>
    </row>
    <row r="28" spans="2:22" ht="6.75" customHeight="1" x14ac:dyDescent="0.3">
      <c r="B28" s="5"/>
      <c r="C28" s="45"/>
      <c r="D28" s="46"/>
      <c r="E28" s="47"/>
      <c r="F28" s="48"/>
      <c r="G28" s="49"/>
      <c r="H28" s="48"/>
      <c r="I28" s="50"/>
      <c r="J28" s="48"/>
      <c r="K28" s="74"/>
      <c r="L28" s="48"/>
      <c r="M28" s="78"/>
      <c r="N28" s="23"/>
      <c r="O28" s="24"/>
      <c r="P28" s="8"/>
    </row>
    <row r="29" spans="2:22" ht="328.15" customHeight="1" x14ac:dyDescent="0.3">
      <c r="B29" s="5"/>
      <c r="C29" s="53" t="s">
        <v>20</v>
      </c>
      <c r="D29" s="41"/>
      <c r="E29" s="42" t="str">
        <f>+IF([23]Hoja1!$N$43&gt;=0.5,"Si","No")</f>
        <v>Si</v>
      </c>
      <c r="F29" s="48"/>
      <c r="G29" s="17">
        <f>+[23]Hoja1!N43</f>
        <v>0.54166666666666663</v>
      </c>
      <c r="H29" s="48"/>
      <c r="I29" s="54" t="s">
        <v>28</v>
      </c>
      <c r="J29" s="48"/>
      <c r="K29" s="18"/>
      <c r="L29" s="79"/>
      <c r="M29" s="77"/>
      <c r="N29" s="19"/>
      <c r="O29" s="20">
        <f>G29-K29</f>
        <v>0.54166666666666663</v>
      </c>
      <c r="P29" s="8"/>
    </row>
    <row r="30" spans="2:22" ht="6.75" customHeight="1" x14ac:dyDescent="0.3">
      <c r="B30" s="5"/>
      <c r="C30" s="45"/>
      <c r="D30" s="46"/>
      <c r="E30" s="47"/>
      <c r="F30" s="48"/>
      <c r="G30" s="49"/>
      <c r="H30" s="48"/>
      <c r="I30" s="50"/>
      <c r="J30" s="48"/>
      <c r="K30" s="74"/>
      <c r="L30" s="48"/>
      <c r="M30" s="78"/>
      <c r="N30" s="23"/>
      <c r="O30" s="24"/>
      <c r="P30" s="8"/>
    </row>
    <row r="31" spans="2:22" ht="354.6" customHeight="1" x14ac:dyDescent="0.3">
      <c r="B31" s="5"/>
      <c r="C31" s="55" t="s">
        <v>21</v>
      </c>
      <c r="D31" s="41"/>
      <c r="E31" s="42" t="str">
        <f>+IF([23]Hoja1!$N$55&gt;=0.5,"Si","No")</f>
        <v>Si</v>
      </c>
      <c r="F31" s="48"/>
      <c r="G31" s="17">
        <f>+[23]Hoja1!N55</f>
        <v>0.5357142857142857</v>
      </c>
      <c r="H31" s="48"/>
      <c r="I31" s="80" t="s">
        <v>25</v>
      </c>
      <c r="J31" s="48"/>
      <c r="K31" s="18"/>
      <c r="L31" s="79"/>
      <c r="M31" s="77"/>
      <c r="N31" s="19"/>
      <c r="O31" s="20">
        <f>G31-K31</f>
        <v>0.5357142857142857</v>
      </c>
      <c r="P31" s="8"/>
    </row>
    <row r="32" spans="2:22" ht="6.75" customHeight="1" x14ac:dyDescent="0.3">
      <c r="B32" s="5"/>
      <c r="C32" s="45"/>
      <c r="D32" s="46"/>
      <c r="E32" s="47"/>
      <c r="F32" s="48"/>
      <c r="G32" s="49"/>
      <c r="H32" s="48"/>
      <c r="I32" s="50"/>
      <c r="J32" s="48"/>
      <c r="K32" s="74"/>
      <c r="L32" s="48"/>
      <c r="M32" s="78"/>
      <c r="N32" s="23"/>
      <c r="O32" s="24"/>
      <c r="P32" s="8"/>
    </row>
    <row r="33" spans="2:16" ht="409.15" customHeight="1" thickBot="1" x14ac:dyDescent="0.35">
      <c r="B33" s="5"/>
      <c r="C33" s="56" t="s">
        <v>22</v>
      </c>
      <c r="D33" s="41"/>
      <c r="E33" s="42" t="str">
        <f>+IF([23]Hoja1!$N$69&gt;=0.5,"Si","No")</f>
        <v>Si</v>
      </c>
      <c r="F33" s="48"/>
      <c r="G33" s="17">
        <f>+[23]Hoja1!N69</f>
        <v>0.6785714285714286</v>
      </c>
      <c r="H33" s="48"/>
      <c r="I33" s="57" t="s">
        <v>29</v>
      </c>
      <c r="J33" s="48"/>
      <c r="K33" s="18"/>
      <c r="L33" s="79"/>
      <c r="M33" s="77"/>
      <c r="N33" s="19"/>
      <c r="O33" s="20">
        <f>G33-K33</f>
        <v>0.6785714285714286</v>
      </c>
      <c r="P33" s="8"/>
    </row>
    <row r="34" spans="2:16" ht="9.6" customHeight="1" x14ac:dyDescent="0.3">
      <c r="B34" s="5"/>
      <c r="C34" s="81"/>
      <c r="D34" s="81"/>
      <c r="E34" s="82"/>
      <c r="F34" s="30"/>
      <c r="G34" s="30"/>
      <c r="H34" s="30"/>
      <c r="I34" s="30"/>
      <c r="J34" s="30"/>
      <c r="K34" s="30"/>
      <c r="L34" s="30"/>
      <c r="M34" s="83"/>
      <c r="N34" s="25"/>
      <c r="O34" s="25"/>
      <c r="P34" s="8"/>
    </row>
    <row r="35" spans="2:16" ht="15.75" x14ac:dyDescent="0.2">
      <c r="B35" s="5"/>
      <c r="C35" s="61"/>
      <c r="D35" s="58"/>
      <c r="E35" s="59"/>
      <c r="F35" s="29"/>
      <c r="G35" s="29"/>
      <c r="H35" s="29"/>
      <c r="I35" s="29"/>
      <c r="J35" s="29"/>
      <c r="K35" s="29"/>
      <c r="L35" s="29"/>
      <c r="M35" s="60"/>
      <c r="N35" s="25"/>
      <c r="O35" s="25"/>
      <c r="P35" s="8"/>
    </row>
    <row r="36" spans="2:16" ht="181.15" customHeight="1" x14ac:dyDescent="0.2">
      <c r="B36" s="5"/>
      <c r="C36" s="62"/>
      <c r="D36" s="29"/>
      <c r="E36" s="29"/>
      <c r="F36" s="29"/>
      <c r="G36" s="29"/>
      <c r="H36" s="29"/>
      <c r="I36" s="29"/>
      <c r="J36" s="29"/>
      <c r="K36" s="29"/>
      <c r="L36" s="29"/>
      <c r="M36" s="29"/>
      <c r="N36" s="6"/>
      <c r="O36" s="6"/>
      <c r="P36" s="8"/>
    </row>
    <row r="37" spans="2:16" ht="15" thickBot="1" x14ac:dyDescent="0.25">
      <c r="B37" s="26"/>
      <c r="C37" s="63"/>
      <c r="D37" s="63"/>
      <c r="E37" s="63"/>
      <c r="F37" s="63"/>
      <c r="G37" s="63"/>
      <c r="H37" s="63"/>
      <c r="I37" s="63"/>
      <c r="J37" s="63"/>
      <c r="K37" s="63"/>
      <c r="L37" s="63"/>
      <c r="M37" s="63"/>
      <c r="N37" s="27"/>
      <c r="O37" s="27"/>
      <c r="P37" s="28"/>
    </row>
    <row r="38" spans="2:16" ht="13.5" thickTop="1" x14ac:dyDescent="0.2"/>
    <row r="39" spans="2:16" ht="187.15" customHeight="1" x14ac:dyDescent="0.2"/>
  </sheetData>
  <sheetProtection password="D72A" sheet="1" objects="1" scenarios="1" formatCells="0" formatColumns="0" formatRows="0"/>
  <mergeCells count="11">
    <mergeCell ref="C20:D20"/>
    <mergeCell ref="F20:M20"/>
    <mergeCell ref="C21:D21"/>
    <mergeCell ref="F21:M21"/>
    <mergeCell ref="E3:E4"/>
    <mergeCell ref="F3:M4"/>
    <mergeCell ref="F5:M5"/>
    <mergeCell ref="I7:K7"/>
    <mergeCell ref="C17:M17"/>
    <mergeCell ref="C19:D19"/>
    <mergeCell ref="F19:M19"/>
  </mergeCells>
  <conditionalFormatting sqref="G25 G27 G29 G31 G33">
    <cfRule type="cellIs" dxfId="26" priority="25" operator="between">
      <formula>0.76</formula>
      <formula>1</formula>
    </cfRule>
    <cfRule type="cellIs" dxfId="25" priority="26" operator="between">
      <formula>0.51</formula>
      <formula>0.75</formula>
    </cfRule>
    <cfRule type="cellIs" dxfId="24" priority="27" operator="between">
      <formula>0.26</formula>
      <formula>0.5</formula>
    </cfRule>
  </conditionalFormatting>
  <conditionalFormatting sqref="M7">
    <cfRule type="cellIs" priority="21" operator="between">
      <formula>0.76</formula>
      <formula>1</formula>
    </cfRule>
    <cfRule type="cellIs" dxfId="23" priority="22" operator="between">
      <formula>0.51</formula>
      <formula>0.75</formula>
    </cfRule>
    <cfRule type="cellIs" dxfId="22" priority="23" operator="between">
      <formula>0.26</formula>
      <formula>0.5</formula>
    </cfRule>
    <cfRule type="cellIs" dxfId="21" priority="24" operator="between">
      <formula>0</formula>
      <formula>0.25</formula>
    </cfRule>
  </conditionalFormatting>
  <conditionalFormatting sqref="K25">
    <cfRule type="cellIs" dxfId="20" priority="17" operator="between">
      <formula>0.76</formula>
      <formula>1</formula>
    </cfRule>
    <cfRule type="cellIs" dxfId="19" priority="18" operator="between">
      <formula>0.51</formula>
      <formula>0.75</formula>
    </cfRule>
    <cfRule type="cellIs" dxfId="18" priority="19" operator="between">
      <formula>0.26</formula>
      <formula>0.5</formula>
    </cfRule>
  </conditionalFormatting>
  <conditionalFormatting sqref="K27">
    <cfRule type="cellIs" dxfId="17" priority="13" operator="between">
      <formula>0.76</formula>
      <formula>1</formula>
    </cfRule>
    <cfRule type="cellIs" dxfId="16" priority="14" operator="between">
      <formula>0.51</formula>
      <formula>0.75</formula>
    </cfRule>
    <cfRule type="cellIs" dxfId="15" priority="15" operator="between">
      <formula>0.26</formula>
      <formula>0.5</formula>
    </cfRule>
  </conditionalFormatting>
  <conditionalFormatting sqref="K29">
    <cfRule type="cellIs" dxfId="14" priority="9" operator="between">
      <formula>0.76</formula>
      <formula>1</formula>
    </cfRule>
    <cfRule type="cellIs" dxfId="13" priority="10" operator="between">
      <formula>0.51</formula>
      <formula>0.75</formula>
    </cfRule>
    <cfRule type="cellIs" dxfId="12" priority="11" operator="between">
      <formula>0.26</formula>
      <formula>0.5</formula>
    </cfRule>
  </conditionalFormatting>
  <conditionalFormatting sqref="K31">
    <cfRule type="cellIs" dxfId="11" priority="5" operator="between">
      <formula>0.76</formula>
      <formula>1</formula>
    </cfRule>
    <cfRule type="cellIs" dxfId="10" priority="6" operator="between">
      <formula>0.51</formula>
      <formula>0.75</formula>
    </cfRule>
    <cfRule type="cellIs" dxfId="9" priority="7" operator="between">
      <formula>0.26</formula>
      <formula>0.5</formula>
    </cfRule>
  </conditionalFormatting>
  <conditionalFormatting sqref="K33">
    <cfRule type="cellIs" dxfId="8" priority="1" operator="between">
      <formula>0.76</formula>
      <formula>1</formula>
    </cfRule>
    <cfRule type="cellIs" dxfId="7" priority="2" operator="between">
      <formula>0.51</formula>
      <formula>0.75</formula>
    </cfRule>
    <cfRule type="cellIs" dxfId="6" priority="3" operator="between">
      <formula>0.26</formula>
      <formula>0.5</formula>
    </cfRule>
  </conditionalFormatting>
  <dataValidations count="4">
    <dataValidation type="list" allowBlank="1" showInputMessage="1" showErrorMessage="1" sqref="E19">
      <formula1>"Si,No,En proceso"</formula1>
    </dataValidation>
    <dataValidation type="list" allowBlank="1" showInputMessage="1" showErrorMessage="1" sqref="N20:O20 E20:E21">
      <formula1>"Si, No"</formula1>
    </dataValidation>
    <dataValidation type="list" allowBlank="1" showInputMessage="1" showErrorMessage="1" sqref="N19:O19">
      <formula1>"Si,No"</formula1>
    </dataValidation>
    <dataValidation allowBlank="1" showInputMessage="1" showErrorMessage="1" prompt="Celda formulada, información proveniente de la pestaña de deficiencias." sqref="E23"/>
  </dataValidations>
  <pageMargins left="0.70866141732283472" right="0.70866141732283472" top="0.74803149606299213" bottom="0.74803149606299213" header="0.31496062992125984" footer="0.31496062992125984"/>
  <pageSetup paperSize="5" scale="55" orientation="landscape" verticalDpi="300" r:id="rId1"/>
  <drawing r:id="rId2"/>
  <extLst>
    <ext xmlns:x14="http://schemas.microsoft.com/office/spreadsheetml/2009/9/main" uri="{78C0D931-6437-407d-A8EE-F0AAD7539E65}">
      <x14:conditionalFormattings>
        <x14:conditionalFormatting xmlns:xm="http://schemas.microsoft.com/office/excel/2006/main">
          <x14:cfRule type="cellIs" priority="28" operator="between" id="{09F14609-DB46-4BCD-AB0E-62EB2327FD29}">
            <xm:f>0</xm:f>
            <xm:f>'[Evaluación Ier.Semestre_2020_Control Interno.xlsx]Analisis de Resultados'!#REF!</xm:f>
            <x14:dxf>
              <fill>
                <patternFill>
                  <bgColor rgb="FFFF0000"/>
                </patternFill>
              </fill>
            </x14:dxf>
          </x14:cfRule>
          <xm:sqref>G25 G27 G29 G31 G33</xm:sqref>
        </x14:conditionalFormatting>
        <x14:conditionalFormatting xmlns:xm="http://schemas.microsoft.com/office/excel/2006/main">
          <x14:cfRule type="cellIs" priority="20" operator="between" id="{AFDFF1D1-DF44-4C29-B570-6C41CB985E6F}">
            <xm:f>0</xm:f>
            <xm:f>'[Evaluación Ier.Semestre_2020_Control Interno.xlsx]Analisis de Resultados'!#REF!</xm:f>
            <x14:dxf>
              <fill>
                <patternFill>
                  <bgColor rgb="FFFF0000"/>
                </patternFill>
              </fill>
            </x14:dxf>
          </x14:cfRule>
          <xm:sqref>K25</xm:sqref>
        </x14:conditionalFormatting>
        <x14:conditionalFormatting xmlns:xm="http://schemas.microsoft.com/office/excel/2006/main">
          <x14:cfRule type="cellIs" priority="16" operator="between" id="{9613AC7E-8C0A-473E-9CCE-F888C283B999}">
            <xm:f>0</xm:f>
            <xm:f>'[Evaluación Ier.Semestre_2020_Control Interno.xlsx]Analisis de Resultados'!#REF!</xm:f>
            <x14:dxf>
              <fill>
                <patternFill>
                  <bgColor rgb="FFFF0000"/>
                </patternFill>
              </fill>
            </x14:dxf>
          </x14:cfRule>
          <xm:sqref>K27</xm:sqref>
        </x14:conditionalFormatting>
        <x14:conditionalFormatting xmlns:xm="http://schemas.microsoft.com/office/excel/2006/main">
          <x14:cfRule type="cellIs" priority="12" operator="between" id="{73748632-777C-46D2-BBDA-FB9DF7BAC623}">
            <xm:f>0</xm:f>
            <xm:f>'[Evaluación Ier.Semestre_2020_Control Interno.xlsx]Analisis de Resultados'!#REF!</xm:f>
            <x14:dxf>
              <fill>
                <patternFill>
                  <bgColor rgb="FFFF0000"/>
                </patternFill>
              </fill>
            </x14:dxf>
          </x14:cfRule>
          <xm:sqref>K29</xm:sqref>
        </x14:conditionalFormatting>
        <x14:conditionalFormatting xmlns:xm="http://schemas.microsoft.com/office/excel/2006/main">
          <x14:cfRule type="cellIs" priority="8" operator="between" id="{B31F6519-4495-443A-971C-364F85796D68}">
            <xm:f>0</xm:f>
            <xm:f>'[Evaluación Ier.Semestre_2020_Control Interno.xlsx]Analisis de Resultados'!#REF!</xm:f>
            <x14:dxf>
              <fill>
                <patternFill>
                  <bgColor rgb="FFFF0000"/>
                </patternFill>
              </fill>
            </x14:dxf>
          </x14:cfRule>
          <xm:sqref>K31</xm:sqref>
        </x14:conditionalFormatting>
        <x14:conditionalFormatting xmlns:xm="http://schemas.microsoft.com/office/excel/2006/main">
          <x14:cfRule type="cellIs" priority="4" operator="between" id="{FE2F9CF7-63C5-4C97-9BFF-F577FF384789}">
            <xm:f>0</xm:f>
            <xm:f>'[Evaluación Ier.Semestre_2020_Control Interno.xlsx]Analisis de Resultados'!#REF!</xm:f>
            <x14:dxf>
              <fill>
                <patternFill>
                  <bgColor rgb="FFFF0000"/>
                </patternFill>
              </fill>
            </x14:dxf>
          </x14:cfRule>
          <xm:sqref>K33</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Conclusiones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de Windows</dc:creator>
  <cp:lastModifiedBy>INFORMATICA 06</cp:lastModifiedBy>
  <cp:lastPrinted>2020-07-30T22:16:41Z</cp:lastPrinted>
  <dcterms:created xsi:type="dcterms:W3CDTF">2020-07-30T20:26:15Z</dcterms:created>
  <dcterms:modified xsi:type="dcterms:W3CDTF">2020-07-30T22:17:40Z</dcterms:modified>
</cp:coreProperties>
</file>