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30" activeTab="0"/>
  </bookViews>
  <sheets>
    <sheet name="IDS" sheetId="1" r:id="rId1"/>
    <sheet name="Hoja2" sheetId="2" r:id="rId2"/>
    <sheet name="Hoja3" sheetId="3" r:id="rId3"/>
  </sheets>
  <definedNames>
    <definedName name="_xlnm.Print_Area" localSheetId="0">'IDS'!$B$1:$L$58</definedName>
  </definedNames>
  <calcPr fullCalcOnLoad="1"/>
</workbook>
</file>

<file path=xl/sharedStrings.xml><?xml version="1.0" encoding="utf-8"?>
<sst xmlns="http://schemas.openxmlformats.org/spreadsheetml/2006/main" count="354" uniqueCount="143">
  <si>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</si>
  <si>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</si>
  <si>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</si>
  <si>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</si>
  <si>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</si>
  <si>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</si>
  <si>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</si>
  <si>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</si>
  <si>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</si>
  <si>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</si>
  <si>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</si>
  <si>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</si>
  <si>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</si>
  <si>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</si>
  <si>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</si>
  <si>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</si>
  <si>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</si>
  <si>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</si>
  <si>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</si>
  <si>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</si>
  <si>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</si>
  <si>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</si>
  <si>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</si>
  <si>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</si>
  <si>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</si>
  <si>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</si>
  <si>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</si>
  <si>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</si>
  <si>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Nación</t>
  </si>
  <si>
    <t>Mínima Cuantía</t>
  </si>
  <si>
    <t>15101500 15121500</t>
  </si>
  <si>
    <t>COMBUSTIBLE Y LUBRICANTES</t>
  </si>
  <si>
    <t>Selección abreviada Menor cuantía/mínima cuantía</t>
  </si>
  <si>
    <t>PRODUCTOS DE ASEO Y LIMPIEZA</t>
  </si>
  <si>
    <t>Contratación Directa</t>
  </si>
  <si>
    <t>OTROS GASTOS POR IMPRESOS Y PUBLICACIONES
Contratación servicio de fotocopiado</t>
  </si>
  <si>
    <t>NO</t>
  </si>
  <si>
    <t>N/A</t>
  </si>
  <si>
    <t>MISION: El Instituto Departamental de Salud de Norte de Santander en virtud de la ley 100 de 1993 y la ley 715 de 2001 contribuirá a crear condiciones de acceso de la población a los servicios de salud, como un servicio publico a cargo del estado y a mejorar y mantener la calidad de vida de los habitantes del Departamento, mediante la dirección, coordinación, asesoría, vigilancia y control de los actores del Sistema de Seguridad Social en Salud, de tal forma que los servicios se presten con criterios de equidad, integridad, participación, eficiencia, oportunidad y calidad.
VISION: Ser el ente de Dirección Departamental de Salud participe del desarrollo social, líder del aseguramiento de toda la población al Sistema General de Seguridad Social en Salud, con especial énfasis en la población pobre y vulnerable.</t>
  </si>
  <si>
    <t>INSTITUTO DEPARTAMENTAL DE SALUD DE NORTE DE SANTANDER</t>
  </si>
  <si>
    <t>Avenida 0 #9-60, Edificio Rosetal, Oficina 311, CUCUTA</t>
  </si>
  <si>
    <t>FEBRERO</t>
  </si>
  <si>
    <t>Nación / Dpto.</t>
  </si>
  <si>
    <t>11 MESES</t>
  </si>
  <si>
    <t>8 MESES</t>
  </si>
  <si>
    <t>MAYO</t>
  </si>
  <si>
    <t>2 MESES</t>
  </si>
  <si>
    <t>1 MES</t>
  </si>
  <si>
    <t>3 MESES</t>
  </si>
  <si>
    <t>ENERO</t>
  </si>
  <si>
    <t>12 MESES</t>
  </si>
  <si>
    <t>SERVICIOS DE LIMPIEZA Y MANTENIMIENTO DE EDIFICIOS GENERALES Y DE OFICINAS</t>
  </si>
  <si>
    <t>MARZO</t>
  </si>
  <si>
    <t>10 MESES</t>
  </si>
  <si>
    <t>Selección abreviada Menor cuantía</t>
  </si>
  <si>
    <t>Selección Abreviada de Menor Cuantía</t>
  </si>
  <si>
    <t>REPARACION Y MANTENIMIENTO DE AUTOMOTOR (Incluyendo mano de obra global y el suministro a todo costo de piezas, partes y/o repuestos)</t>
  </si>
  <si>
    <t>84131501
84131503
84131512
84131607</t>
  </si>
  <si>
    <t>ROPA DE SEGURIDAD (Para el personal que maneja insumos de control químico o que realiza acciones operativas y requiere elementos de protección personal)</t>
  </si>
  <si>
    <t>REUNIONES Y EVENTOS (Logística y suministro para reuniones y eventos de carácter oficial)</t>
  </si>
  <si>
    <t>SERVICIO DE ENTREGA DE PERIODICOS O MATERIAL PUBLICITARIO (Suscripción diario regional)</t>
  </si>
  <si>
    <t>PRESTACIÓN SERVICIOS PARA REALIZAR EXAMENES MÉDICOS OCUPACIONES A LOS FUNCIONARIOS DEL INSTITUTO</t>
  </si>
  <si>
    <t>JULIO</t>
  </si>
  <si>
    <t>6 MESES</t>
  </si>
  <si>
    <t>SERVICIOS CLINICOS ESPECIALIZADOS PRIVADOS (Prestación de servicios de salud con la red privada a la población pobre)</t>
  </si>
  <si>
    <t>SERVICIOS DE INSTALACION O MANTENIMIENTO O REPARACIÓN DE AIRES ACONDICIONADOS</t>
  </si>
  <si>
    <t>SERVICIO DE MANTENIMIENTO O REPARACION DE EQUIPO Y SISTEMAS DE PROTECCION CONTRA INCENDIO (Recarga de extintores)</t>
  </si>
  <si>
    <t>VIAJES EN AVIONES COMERCIALES (Tiquetes aéreos)</t>
  </si>
  <si>
    <t>COMPUTADORES PORTATILES Y DE ESCRITORIO, IMPRESORAS DE INYECCION DE TINTA Y LASER, EQUIPO DE AUDIO Y VIDEO, AIRES ACONDICIONADOS, ACCESORIOS DE ESCANEO,  ESTABILIZADORES ELECTRICOS DE POTENCIA (REGULADORES) Y UPS, ESTANTES PARA CARPETAS DE INFORMACION, PROYECTORES (VIDEOBEEM), CAMARAS DIGITALES DE FOTOGRAFIA, ESCRITORIOS DE MADERA</t>
  </si>
  <si>
    <t>SEGUROS GENERALES DE EDIFICIOS Y CONTENIDOS, DE AUTOMOVILES, DE EQUIPOS ELECTRONICOS, DE RESPONSABILIDAD CIVIL (Incluye SOAT)</t>
  </si>
  <si>
    <t>https://ids.gov.co/web/index.php/quienes-somos/plataforma-estrategica</t>
  </si>
  <si>
    <t>TRANSPORTE DE CORREO Y CARGA (Correspondencia, mensajería)</t>
  </si>
  <si>
    <t>MANTENIMIENTO DE BIENES INMUEBLES (Proyectos adecuación)</t>
  </si>
  <si>
    <t>secop@ids.gov.co</t>
  </si>
  <si>
    <t>PBX 5892105</t>
  </si>
  <si>
    <t>JAIRO ALBERTO VALERO PEÑARANDA
Profesional Especializado - Grupo Recursos Físicos
Teléfono (0975) 5892105
secop@ids.gov.co</t>
  </si>
  <si>
    <t>Nación / Dpto. / Otros</t>
  </si>
  <si>
    <t>Selección Abreviada de Menor Cuantía / Directo</t>
  </si>
  <si>
    <t xml:space="preserve">Selección abreviada Menor cuantía / Directo </t>
  </si>
  <si>
    <t>Departa-mento</t>
  </si>
  <si>
    <t>SERVICIO DE TRANSPORTE DE CARGA DE BOGOTA A LA SEDE DEL INSTITUTO EN CUCUTA O VICEVERSA (Medicamentos control especial, otros)</t>
  </si>
  <si>
    <t>SERVICIOS DE LLENADO CON POLVO (RECARGA DE CONSUMIBLES DE IMPRESIÓ, CARTUCHOS, TONER)</t>
  </si>
  <si>
    <t>SERVICIOS DE SEGURIDAD Y VIGILANCIA</t>
  </si>
  <si>
    <t>ETIQUETAS DE SEGURIDAD (Certificación fima digital Representante Legal)</t>
  </si>
  <si>
    <t>CARLOS ARTURO MARTINEZ GARCÍA</t>
  </si>
  <si>
    <t xml:space="preserve">www.ids.gov.co </t>
  </si>
  <si>
    <t>REACTIVOS DE ANALIZADORES CLINICOS Y DIAGNÓSTICOS (Insumos para el Laboratorio Departamental de Salud, incluye atención de COVID-19)</t>
  </si>
  <si>
    <t>EQUIPOS Y SUMINISTROS DE LABORATORIO, DE MEDICION, DE OBSERVACION Y DE PRUEBAS (Incluye atención para diagnóstico COVID-19)</t>
  </si>
  <si>
    <t>ABRIL</t>
  </si>
  <si>
    <t>SERVICIO DE TRANSPORTE DE CARGA DE BOGOTA A LA SEDE DEL INSTITUTO EN CUCUTA O VICEVERSA (Muestras biologicas de eventos interés en salud)</t>
  </si>
  <si>
    <t>Mínima Cuantía / Directa</t>
  </si>
  <si>
    <t>AGOSTO</t>
  </si>
  <si>
    <t>ADMINISTRACIÓN DE SALUD PÚBLICA (Ejecución proyectos de interés prioritario en Salud Pública, en Plan de Intervenciones Colectivas PIC, PAVSIVI, Vectores, PAI, FORTALECIMIENTO INSTITUCIONAL, otros)</t>
  </si>
  <si>
    <t>Directo</t>
  </si>
  <si>
    <t>Dpto.</t>
  </si>
  <si>
    <t>Selección abreviada Menor cuantía / Mínima Cuantía</t>
  </si>
  <si>
    <t>5 MESES</t>
  </si>
  <si>
    <t>MEDICAMENTOS Y PRODUCTOS FARMACÉUTICOS (Prestación y atención a población pobre PPNA)</t>
  </si>
  <si>
    <t xml:space="preserve">Directo </t>
  </si>
  <si>
    <t>SOFTWARE (SISTEMA CONTABLE INTEGRADO) - Actualización y soporte</t>
  </si>
  <si>
    <t>SERVICIOS TEMPORALES DE RECURSOS HUMANOS (Contratos de prestación de servicios de apoyo a la gestión para ejecución del Plan Territorial de Salud Pública y cumplimiento de metas institucionales, se incluye atención COVID-19)</t>
  </si>
  <si>
    <t>CONSTRUCCCIÓN Y ADECUACIÓN DE INFRAESTRUCTURA (Obras para adecuación de espacios prioritario para atención de COVID-19)</t>
  </si>
  <si>
    <t>Aprueba:</t>
  </si>
  <si>
    <t xml:space="preserve">              Director del Instituto</t>
  </si>
  <si>
    <t>SOFTWARE (DKD AUDITOR) - Actualización y soporte</t>
  </si>
  <si>
    <t>9 MESES</t>
  </si>
  <si>
    <t xml:space="preserve">EQUIPOS BIOMEDICOS PARA ATENCION COVID-19 - PROYECTOS MINISTERIO DE SALUD - Fortalecimiento de la red pública prestadora de servicios de salud </t>
  </si>
  <si>
    <t>Licitación Pública</t>
  </si>
  <si>
    <t>PLAN ANUAL DE ADQUISICIONES 2021</t>
  </si>
  <si>
    <t>( Enero 29 de 2021 )</t>
  </si>
  <si>
    <t>SERVICIOS DE DISEÑO E IMPRESIÓN DIGITAL - Plan de medios</t>
  </si>
  <si>
    <t>SERVICIOS DE DISEÑO E IMPRESIÓN DIGITAL - Recetarios Oficiales control medicamentos</t>
  </si>
  <si>
    <t>Dpto. / Nación</t>
  </si>
  <si>
    <t>(AJUSTADO)</t>
  </si>
  <si>
    <t>PLAN ANUAL DE ADQUISICIONES 2021 - JULIO 31 DE 2021</t>
  </si>
  <si>
    <t>72103300  73152100 72102900 72121500 76111500 73152108 72101507</t>
  </si>
  <si>
    <t>72101511 72101517
73152101 73152102</t>
  </si>
  <si>
    <t>78101501 78102201
78101801 78101802</t>
  </si>
  <si>
    <t>78101501 78101802</t>
  </si>
  <si>
    <t>80141902 80141600</t>
  </si>
  <si>
    <t>42161617 42181701
41116201 41114509
41112224 42181801
42171902 42271602
42172002 42201701
42272001 42182802
42191802 42143706
42182107 42271714
41101805 42191808
42191810 42295123
42271802 42201702
42181904</t>
  </si>
  <si>
    <t>Urgencia Manifiesta</t>
  </si>
  <si>
    <t>JUNIO</t>
  </si>
  <si>
    <t>7 MESES</t>
  </si>
  <si>
    <t>Selección Abreviada de Menor Cuantía / Mínima Cuantía</t>
  </si>
  <si>
    <t xml:space="preserve">12161503 41106214
41116004 41116011
41116104 41116105
41116107 41116117
41116129 41104900
41104800 41104600
41104500  41104400
41104300 41104200
41104100 41104000
41103900 41103800
41103700 </t>
  </si>
  <si>
    <t xml:space="preserve">41116000 41121600
41121700 41122400
41122800 </t>
  </si>
  <si>
    <t>PUBLICIDAD EN RADIO, TELEVISION Y MEDIOS IMPRESOS</t>
  </si>
  <si>
    <t xml:space="preserve">82101601 82101602
82101500 </t>
  </si>
  <si>
    <t>51101500 51101600
51101700 51101800
51101900 51102000
51102100 51102200
51102300 51102700
51111500 51111600
51121700 51122100
51131600 51142100
51142400 51142900</t>
  </si>
  <si>
    <t>82111904 55101500</t>
  </si>
  <si>
    <t>43211500 43211711
43211507 56101700
43212100 45121500
39112000 40101701 56101714 44101719 39121009 43211700</t>
  </si>
  <si>
    <t>82141500 82151500
82121500</t>
  </si>
  <si>
    <t>82121700 80161800 82121500 82121500</t>
  </si>
  <si>
    <t>47121800 47121700 47131600 53131600 14111700 52121700  47131800 42281700 47131500 46181500</t>
  </si>
  <si>
    <t>SUMINISTROS, INSUMOS Y ELEMENTOS PARA EJECUCIÓN DE ESTRATEGIAS Y LOGOR DE METAS DE SALUD PÚBLICA (Programas Zoonosis, Vectores, Laboratorio, Salud Ambiental, Gestión en Salud, Medicamentos, Emergencias en Salud, etc.) Incluye recursos P.I.C.</t>
  </si>
  <si>
    <t>12352104 42142609
42142531 42141606
42141501 46181804
42131509 42131606
51102710 31162411
42142600 42131613
46181804 42132200
47131803 53131626
47131502 41104105
41112222 42261602
47121700</t>
  </si>
  <si>
    <t>Selección abreviada Menor cuantía/mínima cuantía/Directa</t>
  </si>
  <si>
    <t>SEPTIEMBRE</t>
  </si>
  <si>
    <t>SOFTWARE DE CONSULTAS Y GESTION DE DATOS (Trazabilidad procesos jurídicos, trámites en línea, vacunación, medicamentos, actualización gestión documental, consulta precios de medicamentos)</t>
  </si>
  <si>
    <t>43232300 55111500
43232500</t>
  </si>
  <si>
    <t>7 MES</t>
  </si>
  <si>
    <t>72101500 72121400
81101500 95122100
95122300 95141900
72102900 72102900</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</si>
</sst>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quot;$&quot;\ * #,##0_);_(&quot;$&quot;\ * \(#,##0\);_(&quot;$&quot;\ * &quot;-&quot;??_);_(@_)"/>
    <numFmt numFmtId="195" formatCode="&quot;$&quot;\ #,##0"/>
    <numFmt numFmtId="196" formatCode="[$-240A]d&quot; de &quot;mmmm&quot; de &quot;yyyy;@"/>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quot;$&quot;\ #,##0.0"/>
    <numFmt numFmtId="202" formatCode="&quot;$&quot;\ #,##0.00"/>
  </numFmts>
  <fonts count="47">
    <font>
      <sz val="11"/>
      <color theme="1"/>
      <name val="Calibri"/>
      <family val="2"/>
    </font>
    <font>
      <sz val="11"/>
      <color indexed="8"/>
      <name val="Calibri"/>
      <family val="2"/>
    </font>
    <font>
      <b/>
      <sz val="11"/>
      <color indexed="8"/>
      <name val="Calibri"/>
      <family val="2"/>
    </font>
    <font>
      <sz val="8"/>
      <name val="Calibri"/>
      <family val="2"/>
    </font>
    <font>
      <u val="single"/>
      <sz val="8.8"/>
      <color indexed="36"/>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55"/>
      <name val="Calibri"/>
      <family val="2"/>
    </font>
    <font>
      <b/>
      <sz val="72"/>
      <color indexed="8"/>
      <name val="Calibri"/>
      <family val="2"/>
    </font>
    <font>
      <b/>
      <sz val="48"/>
      <color indexed="8"/>
      <name val="Calibri"/>
      <family val="2"/>
    </font>
    <font>
      <sz val="11"/>
      <color indexed="2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tint="-0.3499799966812134"/>
      <name val="Calibri"/>
      <family val="2"/>
    </font>
    <font>
      <b/>
      <sz val="72"/>
      <color theme="1"/>
      <name val="Calibri"/>
      <family val="2"/>
    </font>
    <font>
      <b/>
      <sz val="48"/>
      <color theme="1"/>
      <name val="Calibri"/>
      <family val="2"/>
    </font>
    <font>
      <sz val="11"/>
      <color theme="2"/>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color indexed="63"/>
      </left>
      <right style="medium"/>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0" applyNumberFormat="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35" fillId="31" borderId="0" applyNumberFormat="0" applyBorder="0" applyAlignment="0" applyProtection="0"/>
    <xf numFmtId="0" fontId="0" fillId="0" borderId="0">
      <alignment/>
      <protection/>
    </xf>
    <xf numFmtId="0" fontId="5" fillId="0" borderId="0">
      <alignment/>
      <protection/>
    </xf>
    <xf numFmtId="0" fontId="1" fillId="32" borderId="4" applyNumberFormat="0" applyFont="0" applyAlignment="0" applyProtection="0"/>
    <xf numFmtId="9" fontId="1"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7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 fillId="0" borderId="0" xfId="0" applyFont="1" applyAlignment="1">
      <alignment/>
    </xf>
    <xf numFmtId="0" fontId="26" fillId="23" borderId="15" xfId="38" applyBorder="1" applyAlignment="1">
      <alignment wrapText="1"/>
    </xf>
    <xf numFmtId="0" fontId="2"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0" fontId="0" fillId="0" borderId="0" xfId="0" applyFill="1" applyAlignment="1">
      <alignment wrapText="1"/>
    </xf>
    <xf numFmtId="0" fontId="1" fillId="0" borderId="12" xfId="53" applyFont="1" applyBorder="1" applyAlignment="1">
      <alignment vertical="top" wrapText="1"/>
      <protection/>
    </xf>
    <xf numFmtId="194" fontId="0" fillId="0" borderId="12" xfId="53" applyNumberFormat="1" applyBorder="1" applyAlignment="1">
      <alignment vertical="top" wrapText="1"/>
      <protection/>
    </xf>
    <xf numFmtId="14" fontId="0" fillId="0" borderId="13" xfId="53" applyNumberFormat="1" applyBorder="1" applyAlignment="1">
      <alignment vertical="top" wrapText="1"/>
      <protection/>
    </xf>
    <xf numFmtId="195" fontId="0" fillId="0" borderId="0" xfId="0" applyNumberFormat="1" applyAlignment="1">
      <alignment wrapText="1"/>
    </xf>
    <xf numFmtId="0" fontId="1" fillId="0" borderId="15" xfId="53" applyFont="1" applyBorder="1" applyAlignment="1">
      <alignment vertical="top" wrapText="1"/>
      <protection/>
    </xf>
    <xf numFmtId="0" fontId="1" fillId="0" borderId="12" xfId="53" applyFont="1" applyBorder="1" applyAlignment="1">
      <alignment horizontal="justify" vertical="top" wrapText="1"/>
      <protection/>
    </xf>
    <xf numFmtId="0" fontId="0" fillId="0" borderId="0" xfId="0" applyAlignment="1">
      <alignment horizontal="center" wrapText="1"/>
    </xf>
    <xf numFmtId="194" fontId="0" fillId="0" borderId="12" xfId="53" applyNumberFormat="1" applyFill="1" applyBorder="1" applyAlignment="1">
      <alignment vertical="top" wrapText="1"/>
      <protection/>
    </xf>
    <xf numFmtId="3" fontId="0" fillId="0" borderId="0" xfId="0" applyNumberFormat="1" applyAlignment="1">
      <alignment wrapText="1"/>
    </xf>
    <xf numFmtId="0" fontId="1" fillId="0" borderId="12" xfId="53" applyFont="1" applyBorder="1" applyAlignment="1">
      <alignment vertical="top" wrapText="1"/>
      <protection/>
    </xf>
    <xf numFmtId="3" fontId="0" fillId="0" borderId="0" xfId="0" applyNumberFormat="1" applyAlignment="1">
      <alignment horizontal="left" wrapText="1"/>
    </xf>
    <xf numFmtId="3" fontId="2" fillId="0" borderId="0" xfId="0" applyNumberFormat="1" applyFont="1" applyAlignment="1">
      <alignment horizontal="left" wrapText="1"/>
    </xf>
    <xf numFmtId="195" fontId="43" fillId="0" borderId="0" xfId="0" applyNumberFormat="1" applyFont="1" applyFill="1" applyAlignment="1">
      <alignment wrapText="1"/>
    </xf>
    <xf numFmtId="0" fontId="1" fillId="0" borderId="12" xfId="53" applyFont="1" applyBorder="1" applyAlignment="1" quotePrefix="1">
      <alignment vertical="top" wrapText="1"/>
      <protection/>
    </xf>
    <xf numFmtId="0" fontId="33" fillId="0" borderId="19" xfId="45" applyBorder="1" applyAlignment="1" quotePrefix="1">
      <alignment/>
    </xf>
    <xf numFmtId="0" fontId="33" fillId="0" borderId="19" xfId="45" applyBorder="1" applyAlignment="1">
      <alignment/>
    </xf>
    <xf numFmtId="0" fontId="42" fillId="0" borderId="20" xfId="0" applyFont="1" applyBorder="1" applyAlignment="1">
      <alignment wrapText="1"/>
    </xf>
    <xf numFmtId="0" fontId="42" fillId="0" borderId="0" xfId="0" applyFont="1" applyAlignment="1">
      <alignment wrapText="1"/>
    </xf>
    <xf numFmtId="0" fontId="0" fillId="0" borderId="0" xfId="0" applyNumberFormat="1" applyAlignment="1">
      <alignment/>
    </xf>
    <xf numFmtId="0" fontId="2" fillId="0" borderId="0" xfId="0" applyNumberFormat="1" applyFont="1" applyAlignment="1">
      <alignment horizontal="center"/>
    </xf>
    <xf numFmtId="0" fontId="0" fillId="0" borderId="0" xfId="0" applyNumberFormat="1" applyAlignment="1">
      <alignment horizontal="center"/>
    </xf>
    <xf numFmtId="0" fontId="2" fillId="0" borderId="0" xfId="0" applyNumberFormat="1" applyFont="1" applyAlignment="1">
      <alignment horizontal="left"/>
    </xf>
    <xf numFmtId="0" fontId="0" fillId="0" borderId="0" xfId="0" applyNumberFormat="1" applyAlignment="1">
      <alignment horizontal="left"/>
    </xf>
    <xf numFmtId="0" fontId="29" fillId="23" borderId="21" xfId="38" applyFont="1" applyBorder="1" applyAlignment="1">
      <alignment horizontal="left" wrapText="1"/>
    </xf>
    <xf numFmtId="0" fontId="29" fillId="23" borderId="22" xfId="38" applyFont="1" applyBorder="1" applyAlignment="1">
      <alignment wrapText="1"/>
    </xf>
    <xf numFmtId="0" fontId="29" fillId="23" borderId="23" xfId="38" applyFont="1" applyBorder="1" applyAlignment="1">
      <alignment wrapText="1"/>
    </xf>
    <xf numFmtId="0" fontId="44" fillId="0" borderId="0" xfId="0" applyFont="1" applyAlignment="1">
      <alignment horizontal="center" wrapText="1"/>
    </xf>
    <xf numFmtId="0" fontId="45" fillId="0" borderId="0" xfId="0" applyFont="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0"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wrapText="1"/>
    </xf>
    <xf numFmtId="0" fontId="0" fillId="0" borderId="33" xfId="0" applyFill="1" applyBorder="1" applyAlignment="1">
      <alignment horizontal="left" wrapText="1"/>
    </xf>
    <xf numFmtId="0" fontId="0" fillId="0" borderId="34" xfId="0" applyFill="1" applyBorder="1" applyAlignment="1">
      <alignment wrapText="1"/>
    </xf>
    <xf numFmtId="0" fontId="0" fillId="0" borderId="34" xfId="0" applyFill="1" applyBorder="1" applyAlignment="1">
      <alignment horizontal="center" wrapText="1"/>
    </xf>
    <xf numFmtId="195" fontId="0" fillId="0" borderId="34" xfId="0" applyNumberFormat="1" applyFill="1" applyBorder="1" applyAlignment="1">
      <alignment/>
    </xf>
    <xf numFmtId="0" fontId="33" fillId="0" borderId="35" xfId="45" applyFill="1" applyBorder="1" applyAlignment="1">
      <alignment wrapText="1"/>
    </xf>
    <xf numFmtId="195" fontId="46" fillId="0" borderId="0" xfId="0" applyNumberFormat="1" applyFont="1" applyFill="1" applyAlignment="1">
      <alignment wrapText="1"/>
    </xf>
    <xf numFmtId="0" fontId="0" fillId="0" borderId="11" xfId="0" applyFill="1" applyBorder="1" applyAlignment="1">
      <alignment horizontal="left" wrapText="1"/>
    </xf>
    <xf numFmtId="0" fontId="0" fillId="0" borderId="10" xfId="0" applyFill="1" applyBorder="1" applyAlignment="1">
      <alignment wrapText="1"/>
    </xf>
    <xf numFmtId="0" fontId="0" fillId="0" borderId="10" xfId="0" applyFill="1" applyBorder="1" applyAlignment="1">
      <alignment horizontal="center" wrapText="1"/>
    </xf>
    <xf numFmtId="195" fontId="0" fillId="0" borderId="10" xfId="0" applyNumberFormat="1" applyFill="1" applyBorder="1" applyAlignment="1">
      <alignment/>
    </xf>
    <xf numFmtId="0" fontId="33" fillId="0" borderId="12" xfId="45" applyFill="1" applyBorder="1" applyAlignment="1">
      <alignment wrapText="1"/>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0" fontId="0" fillId="0" borderId="0" xfId="0" applyFill="1" applyBorder="1" applyAlignment="1">
      <alignment wrapText="1"/>
    </xf>
    <xf numFmtId="0" fontId="1" fillId="0" borderId="10" xfId="0" applyFont="1" applyFill="1" applyBorder="1" applyAlignment="1" applyProtection="1">
      <alignment horizontal="left" vertical="center" wrapText="1"/>
      <protection/>
    </xf>
    <xf numFmtId="0" fontId="0" fillId="0" borderId="36" xfId="0" applyFill="1" applyBorder="1" applyAlignment="1">
      <alignment wrapText="1"/>
    </xf>
    <xf numFmtId="0" fontId="0" fillId="0" borderId="16" xfId="0" applyFill="1" applyBorder="1" applyAlignment="1">
      <alignment horizontal="left" wrapText="1"/>
    </xf>
    <xf numFmtId="0" fontId="0" fillId="0" borderId="17" xfId="0" applyFill="1" applyBorder="1" applyAlignment="1">
      <alignment wrapText="1"/>
    </xf>
    <xf numFmtId="0" fontId="0" fillId="0" borderId="17" xfId="0" applyFill="1" applyBorder="1" applyAlignment="1">
      <alignment horizontal="center" wrapText="1"/>
    </xf>
    <xf numFmtId="195" fontId="0" fillId="0" borderId="17" xfId="0" applyNumberFormat="1" applyFill="1" applyBorder="1" applyAlignment="1">
      <alignment/>
    </xf>
    <xf numFmtId="0" fontId="33" fillId="0" borderId="13" xfId="45"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rmal 6"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op@ids.gov.co" TargetMode="External" /><Relationship Id="rId2" Type="http://schemas.openxmlformats.org/officeDocument/2006/relationships/hyperlink" Target="mailto:secop@ids.gov.co" TargetMode="External" /><Relationship Id="rId3" Type="http://schemas.openxmlformats.org/officeDocument/2006/relationships/hyperlink" Target="mailto:secop@ids.gov.co" TargetMode="External" /><Relationship Id="rId4" Type="http://schemas.openxmlformats.org/officeDocument/2006/relationships/hyperlink" Target="https://ids.gov.co/web/index.php/quienes-somos/plataforma-estrategica" TargetMode="External" /><Relationship Id="rId5" Type="http://schemas.openxmlformats.org/officeDocument/2006/relationships/hyperlink" Target="http://www.ids.gov.co/" TargetMode="External" /><Relationship Id="rId6" Type="http://schemas.openxmlformats.org/officeDocument/2006/relationships/hyperlink" Target="mailto:secop@ids.gov.co" TargetMode="External" /><Relationship Id="rId7" Type="http://schemas.openxmlformats.org/officeDocument/2006/relationships/hyperlink" Target="mailto:secop@ids.gov.co" TargetMode="External" /><Relationship Id="rId8" Type="http://schemas.openxmlformats.org/officeDocument/2006/relationships/hyperlink" Target="mailto:secop@ids.gov.co" TargetMode="External" /><Relationship Id="rId9" Type="http://schemas.openxmlformats.org/officeDocument/2006/relationships/hyperlink" Target="mailto:secop@ids.gov.co" TargetMode="External" /><Relationship Id="rId10" Type="http://schemas.openxmlformats.org/officeDocument/2006/relationships/hyperlink" Target="mailto:secop@ids.gov.co" TargetMode="External" /><Relationship Id="rId11" Type="http://schemas.openxmlformats.org/officeDocument/2006/relationships/hyperlink" Target="mailto:secop@ids.gov.co" TargetMode="External" /><Relationship Id="rId12" Type="http://schemas.openxmlformats.org/officeDocument/2006/relationships/oleObject" Target="../embeddings/oleObject_0_0.bin"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2"/>
  <sheetViews>
    <sheetView tabSelected="1" zoomScale="90" zoomScaleNormal="90" zoomScalePageLayoutView="80" workbookViewId="0" topLeftCell="A64">
      <selection activeCell="B22" sqref="B22"/>
    </sheetView>
  </sheetViews>
  <sheetFormatPr defaultColWidth="10.8515625" defaultRowHeight="15"/>
  <cols>
    <col min="1" max="1" width="0.8554687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15.28125" style="1" customWidth="1"/>
    <col min="9" max="9" width="16.140625" style="1" customWidth="1"/>
    <col min="10" max="10" width="10.7109375" style="1" customWidth="1"/>
    <col min="11" max="11" width="10.421875" style="1" customWidth="1"/>
    <col min="12" max="12" width="23.8515625" style="1" customWidth="1"/>
    <col min="13" max="13" width="15.8515625" style="1" customWidth="1"/>
    <col min="14" max="14" width="42.421875" style="1" customWidth="1"/>
    <col min="15" max="16384" width="10.8515625" style="1" customWidth="1"/>
  </cols>
  <sheetData>
    <row r="1" ht="15">
      <c r="B1" s="7" t="s">
        <v>114</v>
      </c>
    </row>
    <row r="2" ht="15">
      <c r="B2" s="7"/>
    </row>
    <row r="3" ht="15.75" thickBot="1">
      <c r="B3" s="7" t="s">
        <v>0</v>
      </c>
    </row>
    <row r="4" spans="2:9" ht="15">
      <c r="B4" s="6" t="s">
        <v>1</v>
      </c>
      <c r="C4" s="19" t="s">
        <v>39</v>
      </c>
      <c r="F4" s="43" t="s">
        <v>26</v>
      </c>
      <c r="G4" s="44"/>
      <c r="H4" s="44"/>
      <c r="I4" s="45"/>
    </row>
    <row r="5" spans="2:9" ht="15">
      <c r="B5" s="3" t="s">
        <v>2</v>
      </c>
      <c r="C5" s="15" t="s">
        <v>40</v>
      </c>
      <c r="F5" s="46"/>
      <c r="G5" s="47"/>
      <c r="H5" s="47"/>
      <c r="I5" s="48"/>
    </row>
    <row r="6" spans="2:9" ht="15">
      <c r="B6" s="3" t="s">
        <v>3</v>
      </c>
      <c r="C6" s="28" t="s">
        <v>74</v>
      </c>
      <c r="F6" s="46"/>
      <c r="G6" s="47"/>
      <c r="H6" s="47"/>
      <c r="I6" s="48"/>
    </row>
    <row r="7" spans="2:9" ht="15">
      <c r="B7" s="3" t="s">
        <v>16</v>
      </c>
      <c r="C7" s="29" t="s">
        <v>85</v>
      </c>
      <c r="F7" s="46"/>
      <c r="G7" s="47"/>
      <c r="H7" s="47"/>
      <c r="I7" s="48"/>
    </row>
    <row r="8" spans="2:9" ht="173.25" customHeight="1">
      <c r="B8" s="3" t="s">
        <v>19</v>
      </c>
      <c r="C8" s="20" t="s">
        <v>38</v>
      </c>
      <c r="F8" s="49"/>
      <c r="G8" s="50"/>
      <c r="H8" s="50"/>
      <c r="I8" s="51"/>
    </row>
    <row r="9" spans="2:9" ht="16.5" customHeight="1">
      <c r="B9" s="3" t="s">
        <v>4</v>
      </c>
      <c r="C9" s="30" t="s">
        <v>70</v>
      </c>
      <c r="F9" s="14"/>
      <c r="G9" s="14"/>
      <c r="H9" s="14"/>
      <c r="I9" s="14"/>
    </row>
    <row r="10" spans="2:9" ht="60">
      <c r="B10" s="3" t="s">
        <v>5</v>
      </c>
      <c r="C10" s="24" t="s">
        <v>75</v>
      </c>
      <c r="F10" s="43" t="s">
        <v>25</v>
      </c>
      <c r="G10" s="44"/>
      <c r="H10" s="44"/>
      <c r="I10" s="45"/>
    </row>
    <row r="11" spans="2:9" ht="15">
      <c r="B11" s="3" t="s">
        <v>22</v>
      </c>
      <c r="C11" s="22">
        <f>I54</f>
        <v>17083923700</v>
      </c>
      <c r="F11" s="46"/>
      <c r="G11" s="47"/>
      <c r="H11" s="47"/>
      <c r="I11" s="48"/>
    </row>
    <row r="12" spans="2:9" ht="30">
      <c r="B12" s="3" t="s">
        <v>23</v>
      </c>
      <c r="C12" s="16">
        <v>254387280</v>
      </c>
      <c r="F12" s="46"/>
      <c r="G12" s="47"/>
      <c r="H12" s="47"/>
      <c r="I12" s="48"/>
    </row>
    <row r="13" spans="2:9" ht="30">
      <c r="B13" s="3" t="s">
        <v>24</v>
      </c>
      <c r="C13" s="16">
        <f>C12*10%</f>
        <v>25438728</v>
      </c>
      <c r="F13" s="46"/>
      <c r="G13" s="47"/>
      <c r="H13" s="47"/>
      <c r="I13" s="48"/>
    </row>
    <row r="14" spans="2:9" ht="30.75" thickBot="1">
      <c r="B14" s="11" t="s">
        <v>18</v>
      </c>
      <c r="C14" s="17">
        <v>44408</v>
      </c>
      <c r="F14" s="49"/>
      <c r="G14" s="50"/>
      <c r="H14" s="50"/>
      <c r="I14" s="51"/>
    </row>
    <row r="16" ht="15.75" thickBot="1">
      <c r="B16" s="7" t="s">
        <v>15</v>
      </c>
    </row>
    <row r="17" spans="1:12" s="32" customFormat="1" ht="75" customHeight="1" thickBot="1">
      <c r="A17" s="31"/>
      <c r="B17" s="38" t="s">
        <v>27</v>
      </c>
      <c r="C17" s="39" t="s">
        <v>6</v>
      </c>
      <c r="D17" s="39" t="s">
        <v>17</v>
      </c>
      <c r="E17" s="39" t="s">
        <v>7</v>
      </c>
      <c r="F17" s="39" t="s">
        <v>8</v>
      </c>
      <c r="G17" s="39" t="s">
        <v>9</v>
      </c>
      <c r="H17" s="39" t="s">
        <v>10</v>
      </c>
      <c r="I17" s="39" t="s">
        <v>11</v>
      </c>
      <c r="J17" s="39" t="s">
        <v>12</v>
      </c>
      <c r="K17" s="39" t="s">
        <v>13</v>
      </c>
      <c r="L17" s="40" t="s">
        <v>14</v>
      </c>
    </row>
    <row r="18" spans="1:13" s="14" customFormat="1" ht="60">
      <c r="A18" s="52"/>
      <c r="B18" s="53">
        <v>80111620</v>
      </c>
      <c r="C18" s="54" t="s">
        <v>100</v>
      </c>
      <c r="D18" s="55" t="s">
        <v>49</v>
      </c>
      <c r="E18" s="54" t="s">
        <v>50</v>
      </c>
      <c r="F18" s="54" t="s">
        <v>34</v>
      </c>
      <c r="G18" s="54" t="s">
        <v>76</v>
      </c>
      <c r="H18" s="56">
        <v>8755042679</v>
      </c>
      <c r="I18" s="56">
        <f>H18</f>
        <v>8755042679</v>
      </c>
      <c r="J18" s="54" t="s">
        <v>36</v>
      </c>
      <c r="K18" s="54" t="s">
        <v>37</v>
      </c>
      <c r="L18" s="57" t="s">
        <v>73</v>
      </c>
      <c r="M18" s="58">
        <v>7572198000</v>
      </c>
    </row>
    <row r="19" spans="1:12" s="14" customFormat="1" ht="30">
      <c r="A19" s="52"/>
      <c r="B19" s="59">
        <v>55121502</v>
      </c>
      <c r="C19" s="60" t="s">
        <v>83</v>
      </c>
      <c r="D19" s="61" t="s">
        <v>49</v>
      </c>
      <c r="E19" s="60" t="s">
        <v>50</v>
      </c>
      <c r="F19" s="60" t="s">
        <v>34</v>
      </c>
      <c r="G19" s="60" t="s">
        <v>79</v>
      </c>
      <c r="H19" s="62">
        <v>350000</v>
      </c>
      <c r="I19" s="62">
        <f>H19</f>
        <v>350000</v>
      </c>
      <c r="J19" s="60" t="s">
        <v>36</v>
      </c>
      <c r="K19" s="60" t="s">
        <v>37</v>
      </c>
      <c r="L19" s="63" t="s">
        <v>73</v>
      </c>
    </row>
    <row r="20" spans="1:12" s="14" customFormat="1" ht="30" customHeight="1">
      <c r="A20" s="52"/>
      <c r="B20" s="59">
        <v>92121500</v>
      </c>
      <c r="C20" s="60" t="s">
        <v>82</v>
      </c>
      <c r="D20" s="61" t="s">
        <v>49</v>
      </c>
      <c r="E20" s="60" t="s">
        <v>50</v>
      </c>
      <c r="F20" s="60" t="s">
        <v>107</v>
      </c>
      <c r="G20" s="60" t="s">
        <v>42</v>
      </c>
      <c r="H20" s="62">
        <v>497700000</v>
      </c>
      <c r="I20" s="62">
        <f>H20</f>
        <v>497700000</v>
      </c>
      <c r="J20" s="60" t="s">
        <v>36</v>
      </c>
      <c r="K20" s="60" t="s">
        <v>37</v>
      </c>
      <c r="L20" s="63" t="s">
        <v>73</v>
      </c>
    </row>
    <row r="21" spans="1:12" s="14" customFormat="1" ht="60">
      <c r="A21" s="52"/>
      <c r="B21" s="59" t="s">
        <v>115</v>
      </c>
      <c r="C21" s="60" t="s">
        <v>72</v>
      </c>
      <c r="D21" s="61" t="s">
        <v>45</v>
      </c>
      <c r="E21" s="60" t="s">
        <v>44</v>
      </c>
      <c r="F21" s="60" t="s">
        <v>137</v>
      </c>
      <c r="G21" s="60" t="s">
        <v>42</v>
      </c>
      <c r="H21" s="62">
        <v>40000000</v>
      </c>
      <c r="I21" s="62">
        <f aca="true" t="shared" si="0" ref="I21:I32">H21</f>
        <v>40000000</v>
      </c>
      <c r="J21" s="60" t="s">
        <v>36</v>
      </c>
      <c r="K21" s="60" t="s">
        <v>37</v>
      </c>
      <c r="L21" s="63" t="s">
        <v>73</v>
      </c>
    </row>
    <row r="22" spans="1:12" s="14" customFormat="1" ht="60">
      <c r="A22" s="52"/>
      <c r="B22" s="59" t="s">
        <v>142</v>
      </c>
      <c r="C22" s="60" t="s">
        <v>101</v>
      </c>
      <c r="D22" s="61" t="s">
        <v>88</v>
      </c>
      <c r="E22" s="60" t="s">
        <v>44</v>
      </c>
      <c r="F22" s="60" t="s">
        <v>107</v>
      </c>
      <c r="G22" s="60" t="s">
        <v>42</v>
      </c>
      <c r="H22" s="62">
        <v>350000000</v>
      </c>
      <c r="I22" s="62">
        <f>H22</f>
        <v>350000000</v>
      </c>
      <c r="J22" s="60" t="s">
        <v>36</v>
      </c>
      <c r="K22" s="60" t="s">
        <v>37</v>
      </c>
      <c r="L22" s="63" t="s">
        <v>73</v>
      </c>
    </row>
    <row r="23" spans="1:14" s="14" customFormat="1" ht="60">
      <c r="A23" s="52"/>
      <c r="B23" s="59">
        <v>76111501</v>
      </c>
      <c r="C23" s="60" t="s">
        <v>51</v>
      </c>
      <c r="D23" s="61" t="s">
        <v>49</v>
      </c>
      <c r="E23" s="60" t="s">
        <v>50</v>
      </c>
      <c r="F23" s="60" t="s">
        <v>32</v>
      </c>
      <c r="G23" s="60" t="s">
        <v>42</v>
      </c>
      <c r="H23" s="62">
        <v>204000000</v>
      </c>
      <c r="I23" s="62">
        <f t="shared" si="0"/>
        <v>204000000</v>
      </c>
      <c r="J23" s="60" t="s">
        <v>36</v>
      </c>
      <c r="K23" s="60" t="s">
        <v>37</v>
      </c>
      <c r="L23" s="63" t="s">
        <v>73</v>
      </c>
      <c r="M23" s="64"/>
      <c r="N23" s="65"/>
    </row>
    <row r="24" spans="1:12" s="14" customFormat="1" ht="19.5" customHeight="1">
      <c r="A24" s="52"/>
      <c r="B24" s="59">
        <v>43231500</v>
      </c>
      <c r="C24" s="60" t="s">
        <v>99</v>
      </c>
      <c r="D24" s="61" t="s">
        <v>45</v>
      </c>
      <c r="E24" s="60" t="s">
        <v>96</v>
      </c>
      <c r="F24" s="60" t="s">
        <v>93</v>
      </c>
      <c r="G24" s="60" t="s">
        <v>28</v>
      </c>
      <c r="H24" s="62">
        <v>50000000</v>
      </c>
      <c r="I24" s="62">
        <f>H24</f>
        <v>50000000</v>
      </c>
      <c r="J24" s="60" t="s">
        <v>36</v>
      </c>
      <c r="K24" s="60" t="s">
        <v>37</v>
      </c>
      <c r="L24" s="63" t="s">
        <v>73</v>
      </c>
    </row>
    <row r="25" spans="1:12" s="14" customFormat="1" ht="19.5" customHeight="1">
      <c r="A25" s="52"/>
      <c r="B25" s="59">
        <v>43231500</v>
      </c>
      <c r="C25" s="60" t="s">
        <v>104</v>
      </c>
      <c r="D25" s="61" t="s">
        <v>52</v>
      </c>
      <c r="E25" s="60" t="s">
        <v>105</v>
      </c>
      <c r="F25" s="60" t="s">
        <v>93</v>
      </c>
      <c r="G25" s="60" t="s">
        <v>94</v>
      </c>
      <c r="H25" s="62">
        <v>50000000</v>
      </c>
      <c r="I25" s="62">
        <f>H25</f>
        <v>50000000</v>
      </c>
      <c r="J25" s="60" t="s">
        <v>36</v>
      </c>
      <c r="K25" s="60" t="s">
        <v>37</v>
      </c>
      <c r="L25" s="63" t="s">
        <v>73</v>
      </c>
    </row>
    <row r="26" spans="1:12" s="14" customFormat="1" ht="45">
      <c r="A26" s="52"/>
      <c r="B26" s="59" t="s">
        <v>140</v>
      </c>
      <c r="C26" s="60" t="s">
        <v>139</v>
      </c>
      <c r="D26" s="61" t="s">
        <v>122</v>
      </c>
      <c r="E26" s="60" t="s">
        <v>141</v>
      </c>
      <c r="F26" s="60" t="s">
        <v>98</v>
      </c>
      <c r="G26" s="60" t="s">
        <v>76</v>
      </c>
      <c r="H26" s="62">
        <v>120000000</v>
      </c>
      <c r="I26" s="62">
        <f>H26</f>
        <v>120000000</v>
      </c>
      <c r="J26" s="60" t="s">
        <v>36</v>
      </c>
      <c r="K26" s="60" t="s">
        <v>37</v>
      </c>
      <c r="L26" s="63" t="s">
        <v>73</v>
      </c>
    </row>
    <row r="27" spans="1:12" s="14" customFormat="1" ht="135">
      <c r="A27" s="52"/>
      <c r="B27" s="59" t="s">
        <v>129</v>
      </c>
      <c r="C27" s="66" t="s">
        <v>97</v>
      </c>
      <c r="D27" s="61" t="s">
        <v>49</v>
      </c>
      <c r="E27" s="60" t="s">
        <v>50</v>
      </c>
      <c r="F27" s="60" t="s">
        <v>93</v>
      </c>
      <c r="G27" s="60" t="s">
        <v>42</v>
      </c>
      <c r="H27" s="62">
        <v>2800000000</v>
      </c>
      <c r="I27" s="62">
        <f t="shared" si="0"/>
        <v>2800000000</v>
      </c>
      <c r="J27" s="60" t="s">
        <v>36</v>
      </c>
      <c r="K27" s="60" t="s">
        <v>37</v>
      </c>
      <c r="L27" s="63" t="s">
        <v>73</v>
      </c>
    </row>
    <row r="28" spans="1:12" s="14" customFormat="1" ht="45.75" customHeight="1">
      <c r="A28" s="52"/>
      <c r="B28" s="59">
        <v>85101502</v>
      </c>
      <c r="C28" s="60" t="s">
        <v>64</v>
      </c>
      <c r="D28" s="61" t="s">
        <v>52</v>
      </c>
      <c r="E28" s="60" t="s">
        <v>53</v>
      </c>
      <c r="F28" s="60" t="s">
        <v>78</v>
      </c>
      <c r="G28" s="60" t="s">
        <v>28</v>
      </c>
      <c r="H28" s="62">
        <v>2500000000</v>
      </c>
      <c r="I28" s="62">
        <f t="shared" si="0"/>
        <v>2500000000</v>
      </c>
      <c r="J28" s="60" t="s">
        <v>36</v>
      </c>
      <c r="K28" s="60" t="s">
        <v>37</v>
      </c>
      <c r="L28" s="63" t="s">
        <v>73</v>
      </c>
    </row>
    <row r="29" spans="1:12" s="14" customFormat="1" ht="35.25" customHeight="1">
      <c r="A29" s="52"/>
      <c r="B29" s="59">
        <v>93141808</v>
      </c>
      <c r="C29" s="60" t="s">
        <v>61</v>
      </c>
      <c r="D29" s="61" t="s">
        <v>91</v>
      </c>
      <c r="E29" s="60" t="s">
        <v>48</v>
      </c>
      <c r="F29" s="60" t="s">
        <v>34</v>
      </c>
      <c r="G29" s="60" t="s">
        <v>42</v>
      </c>
      <c r="H29" s="62">
        <v>10000000</v>
      </c>
      <c r="I29" s="62">
        <f t="shared" si="0"/>
        <v>10000000</v>
      </c>
      <c r="J29" s="60" t="s">
        <v>36</v>
      </c>
      <c r="K29" s="60" t="s">
        <v>37</v>
      </c>
      <c r="L29" s="63" t="s">
        <v>73</v>
      </c>
    </row>
    <row r="30" spans="1:12" s="14" customFormat="1" ht="60" customHeight="1">
      <c r="A30" s="52"/>
      <c r="B30" s="59" t="s">
        <v>57</v>
      </c>
      <c r="C30" s="60" t="s">
        <v>69</v>
      </c>
      <c r="D30" s="61" t="s">
        <v>91</v>
      </c>
      <c r="E30" s="60" t="s">
        <v>96</v>
      </c>
      <c r="F30" s="60" t="s">
        <v>54</v>
      </c>
      <c r="G30" s="60" t="s">
        <v>42</v>
      </c>
      <c r="H30" s="62">
        <v>225000000</v>
      </c>
      <c r="I30" s="62">
        <f t="shared" si="0"/>
        <v>225000000</v>
      </c>
      <c r="J30" s="60" t="s">
        <v>36</v>
      </c>
      <c r="K30" s="60" t="s">
        <v>37</v>
      </c>
      <c r="L30" s="63" t="s">
        <v>73</v>
      </c>
    </row>
    <row r="31" spans="1:12" s="14" customFormat="1" ht="32.25" customHeight="1">
      <c r="A31" s="52"/>
      <c r="B31" s="59" t="s">
        <v>130</v>
      </c>
      <c r="C31" s="60" t="s">
        <v>60</v>
      </c>
      <c r="D31" s="61" t="s">
        <v>45</v>
      </c>
      <c r="E31" s="60" t="s">
        <v>44</v>
      </c>
      <c r="F31" s="60" t="s">
        <v>34</v>
      </c>
      <c r="G31" s="60" t="s">
        <v>94</v>
      </c>
      <c r="H31" s="62">
        <v>320000</v>
      </c>
      <c r="I31" s="62">
        <f t="shared" si="0"/>
        <v>320000</v>
      </c>
      <c r="J31" s="60" t="s">
        <v>36</v>
      </c>
      <c r="K31" s="60" t="s">
        <v>37</v>
      </c>
      <c r="L31" s="63" t="s">
        <v>73</v>
      </c>
    </row>
    <row r="32" spans="1:12" s="14" customFormat="1" ht="30">
      <c r="A32" s="52"/>
      <c r="B32" s="59">
        <v>72101509</v>
      </c>
      <c r="C32" s="60" t="s">
        <v>66</v>
      </c>
      <c r="D32" s="61" t="s">
        <v>138</v>
      </c>
      <c r="E32" s="60" t="s">
        <v>47</v>
      </c>
      <c r="F32" s="60" t="s">
        <v>29</v>
      </c>
      <c r="G32" s="60" t="s">
        <v>42</v>
      </c>
      <c r="H32" s="62">
        <v>4000000</v>
      </c>
      <c r="I32" s="62">
        <f t="shared" si="0"/>
        <v>4000000</v>
      </c>
      <c r="J32" s="60" t="s">
        <v>36</v>
      </c>
      <c r="K32" s="60" t="s">
        <v>37</v>
      </c>
      <c r="L32" s="63" t="s">
        <v>73</v>
      </c>
    </row>
    <row r="33" spans="1:14" s="14" customFormat="1" ht="60">
      <c r="A33" s="52"/>
      <c r="B33" s="59" t="s">
        <v>30</v>
      </c>
      <c r="C33" s="60" t="s">
        <v>31</v>
      </c>
      <c r="D33" s="61" t="s">
        <v>41</v>
      </c>
      <c r="E33" s="60" t="s">
        <v>43</v>
      </c>
      <c r="F33" s="60" t="s">
        <v>32</v>
      </c>
      <c r="G33" s="60" t="s">
        <v>42</v>
      </c>
      <c r="H33" s="62">
        <v>120000000</v>
      </c>
      <c r="I33" s="62">
        <f aca="true" t="shared" si="1" ref="I33:I53">H33</f>
        <v>120000000</v>
      </c>
      <c r="J33" s="60" t="s">
        <v>36</v>
      </c>
      <c r="K33" s="60" t="s">
        <v>37</v>
      </c>
      <c r="L33" s="63" t="s">
        <v>73</v>
      </c>
      <c r="M33" s="64"/>
      <c r="N33" s="65"/>
    </row>
    <row r="34" spans="1:14" s="14" customFormat="1" ht="103.5" customHeight="1">
      <c r="A34" s="52"/>
      <c r="B34" s="59" t="s">
        <v>131</v>
      </c>
      <c r="C34" s="60" t="s">
        <v>68</v>
      </c>
      <c r="D34" s="61" t="s">
        <v>91</v>
      </c>
      <c r="E34" s="60" t="s">
        <v>48</v>
      </c>
      <c r="F34" s="60" t="s">
        <v>55</v>
      </c>
      <c r="G34" s="60" t="s">
        <v>28</v>
      </c>
      <c r="H34" s="62">
        <v>140000000</v>
      </c>
      <c r="I34" s="62">
        <f t="shared" si="1"/>
        <v>140000000</v>
      </c>
      <c r="J34" s="60" t="s">
        <v>36</v>
      </c>
      <c r="K34" s="60" t="s">
        <v>37</v>
      </c>
      <c r="L34" s="63" t="s">
        <v>73</v>
      </c>
      <c r="M34" s="64"/>
      <c r="N34" s="65"/>
    </row>
    <row r="35" spans="1:12" s="14" customFormat="1" ht="63.75" customHeight="1">
      <c r="A35" s="52"/>
      <c r="B35" s="59">
        <v>85101705</v>
      </c>
      <c r="C35" s="60" t="s">
        <v>92</v>
      </c>
      <c r="D35" s="61" t="s">
        <v>52</v>
      </c>
      <c r="E35" s="60" t="s">
        <v>53</v>
      </c>
      <c r="F35" s="60" t="s">
        <v>77</v>
      </c>
      <c r="G35" s="60" t="s">
        <v>42</v>
      </c>
      <c r="H35" s="62">
        <v>4000000000</v>
      </c>
      <c r="I35" s="62">
        <f t="shared" si="1"/>
        <v>4000000000</v>
      </c>
      <c r="J35" s="60" t="s">
        <v>36</v>
      </c>
      <c r="K35" s="60" t="s">
        <v>37</v>
      </c>
      <c r="L35" s="63" t="s">
        <v>73</v>
      </c>
    </row>
    <row r="36" spans="1:12" s="14" customFormat="1" ht="30">
      <c r="A36" s="52"/>
      <c r="B36" s="59" t="s">
        <v>132</v>
      </c>
      <c r="C36" s="60" t="s">
        <v>110</v>
      </c>
      <c r="D36" s="61" t="s">
        <v>45</v>
      </c>
      <c r="E36" s="60" t="s">
        <v>44</v>
      </c>
      <c r="F36" s="60" t="s">
        <v>34</v>
      </c>
      <c r="G36" s="60" t="s">
        <v>42</v>
      </c>
      <c r="H36" s="62">
        <v>100000000</v>
      </c>
      <c r="I36" s="62">
        <f>H36</f>
        <v>100000000</v>
      </c>
      <c r="J36" s="60" t="s">
        <v>36</v>
      </c>
      <c r="K36" s="60" t="s">
        <v>37</v>
      </c>
      <c r="L36" s="63" t="s">
        <v>73</v>
      </c>
    </row>
    <row r="37" spans="1:12" s="14" customFormat="1" ht="30">
      <c r="A37" s="52"/>
      <c r="B37" s="59" t="s">
        <v>132</v>
      </c>
      <c r="C37" s="60" t="s">
        <v>111</v>
      </c>
      <c r="D37" s="61" t="s">
        <v>45</v>
      </c>
      <c r="E37" s="60" t="s">
        <v>44</v>
      </c>
      <c r="F37" s="60" t="s">
        <v>34</v>
      </c>
      <c r="G37" s="60" t="s">
        <v>94</v>
      </c>
      <c r="H37" s="62">
        <v>27300000</v>
      </c>
      <c r="I37" s="62">
        <f t="shared" si="1"/>
        <v>27300000</v>
      </c>
      <c r="J37" s="60" t="s">
        <v>36</v>
      </c>
      <c r="K37" s="60" t="s">
        <v>37</v>
      </c>
      <c r="L37" s="63" t="s">
        <v>73</v>
      </c>
    </row>
    <row r="38" spans="1:12" s="14" customFormat="1" ht="39" customHeight="1">
      <c r="A38" s="52"/>
      <c r="B38" s="59" t="s">
        <v>133</v>
      </c>
      <c r="C38" s="60" t="s">
        <v>35</v>
      </c>
      <c r="D38" s="61" t="s">
        <v>91</v>
      </c>
      <c r="E38" s="60" t="s">
        <v>96</v>
      </c>
      <c r="F38" s="60" t="s">
        <v>34</v>
      </c>
      <c r="G38" s="60" t="s">
        <v>42</v>
      </c>
      <c r="H38" s="62">
        <v>22000000</v>
      </c>
      <c r="I38" s="62">
        <f t="shared" si="1"/>
        <v>22000000</v>
      </c>
      <c r="J38" s="60" t="s">
        <v>36</v>
      </c>
      <c r="K38" s="60" t="s">
        <v>37</v>
      </c>
      <c r="L38" s="63" t="s">
        <v>73</v>
      </c>
    </row>
    <row r="39" spans="1:12" s="14" customFormat="1" ht="75">
      <c r="A39" s="52"/>
      <c r="B39" s="59" t="s">
        <v>134</v>
      </c>
      <c r="C39" s="60" t="s">
        <v>33</v>
      </c>
      <c r="D39" s="61" t="s">
        <v>91</v>
      </c>
      <c r="E39" s="60" t="s">
        <v>47</v>
      </c>
      <c r="F39" s="60" t="s">
        <v>29</v>
      </c>
      <c r="G39" s="60" t="s">
        <v>42</v>
      </c>
      <c r="H39" s="62">
        <v>25000000</v>
      </c>
      <c r="I39" s="62">
        <f t="shared" si="1"/>
        <v>25000000</v>
      </c>
      <c r="J39" s="60" t="s">
        <v>36</v>
      </c>
      <c r="K39" s="60" t="s">
        <v>37</v>
      </c>
      <c r="L39" s="63" t="s">
        <v>73</v>
      </c>
    </row>
    <row r="40" spans="1:12" s="14" customFormat="1" ht="30">
      <c r="A40" s="52"/>
      <c r="B40" s="59" t="s">
        <v>128</v>
      </c>
      <c r="C40" s="60" t="s">
        <v>127</v>
      </c>
      <c r="D40" s="61" t="s">
        <v>62</v>
      </c>
      <c r="E40" s="60" t="s">
        <v>63</v>
      </c>
      <c r="F40" s="60" t="s">
        <v>93</v>
      </c>
      <c r="G40" s="60" t="s">
        <v>28</v>
      </c>
      <c r="H40" s="62">
        <v>30000000</v>
      </c>
      <c r="I40" s="62">
        <f t="shared" si="1"/>
        <v>30000000</v>
      </c>
      <c r="J40" s="60" t="s">
        <v>36</v>
      </c>
      <c r="K40" s="60" t="s">
        <v>37</v>
      </c>
      <c r="L40" s="63" t="s">
        <v>73</v>
      </c>
    </row>
    <row r="41" spans="1:12" s="14" customFormat="1" ht="60">
      <c r="A41" s="52"/>
      <c r="B41" s="59" t="s">
        <v>126</v>
      </c>
      <c r="C41" s="60" t="s">
        <v>86</v>
      </c>
      <c r="D41" s="61" t="s">
        <v>45</v>
      </c>
      <c r="E41" s="60" t="s">
        <v>44</v>
      </c>
      <c r="F41" s="60" t="s">
        <v>77</v>
      </c>
      <c r="G41" s="60" t="s">
        <v>42</v>
      </c>
      <c r="H41" s="62">
        <v>2200000000</v>
      </c>
      <c r="I41" s="62">
        <f t="shared" si="1"/>
        <v>2200000000</v>
      </c>
      <c r="J41" s="60" t="s">
        <v>36</v>
      </c>
      <c r="K41" s="60" t="s">
        <v>37</v>
      </c>
      <c r="L41" s="63" t="s">
        <v>73</v>
      </c>
    </row>
    <row r="42" spans="1:12" s="14" customFormat="1" ht="165">
      <c r="A42" s="52"/>
      <c r="B42" s="59" t="s">
        <v>125</v>
      </c>
      <c r="C42" s="60" t="s">
        <v>87</v>
      </c>
      <c r="D42" s="61" t="s">
        <v>45</v>
      </c>
      <c r="E42" s="60" t="s">
        <v>44</v>
      </c>
      <c r="F42" s="60" t="s">
        <v>124</v>
      </c>
      <c r="G42" s="60" t="s">
        <v>42</v>
      </c>
      <c r="H42" s="62">
        <v>800000000</v>
      </c>
      <c r="I42" s="62">
        <f t="shared" si="1"/>
        <v>800000000</v>
      </c>
      <c r="J42" s="60" t="s">
        <v>36</v>
      </c>
      <c r="K42" s="60" t="s">
        <v>37</v>
      </c>
      <c r="L42" s="63" t="s">
        <v>73</v>
      </c>
    </row>
    <row r="43" spans="1:12" s="14" customFormat="1" ht="180">
      <c r="A43" s="52"/>
      <c r="B43" s="59" t="s">
        <v>120</v>
      </c>
      <c r="C43" s="60" t="s">
        <v>106</v>
      </c>
      <c r="D43" s="61" t="s">
        <v>122</v>
      </c>
      <c r="E43" s="60" t="s">
        <v>46</v>
      </c>
      <c r="F43" s="60" t="s">
        <v>121</v>
      </c>
      <c r="G43" s="60" t="s">
        <v>28</v>
      </c>
      <c r="H43" s="62">
        <v>1598253700</v>
      </c>
      <c r="I43" s="62">
        <f>H43</f>
        <v>1598253700</v>
      </c>
      <c r="J43" s="60" t="s">
        <v>36</v>
      </c>
      <c r="K43" s="60" t="s">
        <v>37</v>
      </c>
      <c r="L43" s="63" t="s">
        <v>73</v>
      </c>
    </row>
    <row r="44" spans="1:12" s="14" customFormat="1" ht="60">
      <c r="A44" s="52"/>
      <c r="B44" s="59">
        <v>78181507</v>
      </c>
      <c r="C44" s="67" t="s">
        <v>56</v>
      </c>
      <c r="D44" s="61" t="s">
        <v>91</v>
      </c>
      <c r="E44" s="60" t="s">
        <v>96</v>
      </c>
      <c r="F44" s="60" t="s">
        <v>95</v>
      </c>
      <c r="G44" s="60" t="s">
        <v>112</v>
      </c>
      <c r="H44" s="62">
        <v>150000000</v>
      </c>
      <c r="I44" s="62">
        <f t="shared" si="1"/>
        <v>150000000</v>
      </c>
      <c r="J44" s="60" t="s">
        <v>36</v>
      </c>
      <c r="K44" s="60" t="s">
        <v>37</v>
      </c>
      <c r="L44" s="63" t="s">
        <v>73</v>
      </c>
    </row>
    <row r="45" spans="1:12" s="14" customFormat="1" ht="30">
      <c r="A45" s="52"/>
      <c r="B45" s="59" t="s">
        <v>119</v>
      </c>
      <c r="C45" s="60" t="s">
        <v>59</v>
      </c>
      <c r="D45" s="61" t="s">
        <v>122</v>
      </c>
      <c r="E45" s="60" t="s">
        <v>123</v>
      </c>
      <c r="F45" s="60" t="s">
        <v>34</v>
      </c>
      <c r="G45" s="60" t="s">
        <v>28</v>
      </c>
      <c r="H45" s="62">
        <v>30000000</v>
      </c>
      <c r="I45" s="62">
        <f t="shared" si="1"/>
        <v>30000000</v>
      </c>
      <c r="J45" s="60" t="s">
        <v>36</v>
      </c>
      <c r="K45" s="60" t="s">
        <v>37</v>
      </c>
      <c r="L45" s="63" t="s">
        <v>73</v>
      </c>
    </row>
    <row r="46" spans="1:12" s="14" customFormat="1" ht="45">
      <c r="A46" s="52"/>
      <c r="B46" s="59">
        <v>46181500</v>
      </c>
      <c r="C46" s="60" t="s">
        <v>58</v>
      </c>
      <c r="D46" s="61" t="s">
        <v>62</v>
      </c>
      <c r="E46" s="60" t="s">
        <v>46</v>
      </c>
      <c r="F46" s="60" t="s">
        <v>29</v>
      </c>
      <c r="G46" s="60" t="s">
        <v>94</v>
      </c>
      <c r="H46" s="62">
        <v>25000000</v>
      </c>
      <c r="I46" s="62">
        <f t="shared" si="1"/>
        <v>25000000</v>
      </c>
      <c r="J46" s="60" t="s">
        <v>36</v>
      </c>
      <c r="K46" s="60" t="s">
        <v>37</v>
      </c>
      <c r="L46" s="63" t="s">
        <v>73</v>
      </c>
    </row>
    <row r="47" spans="1:12" s="14" customFormat="1" ht="30" customHeight="1">
      <c r="A47" s="52"/>
      <c r="B47" s="59" t="s">
        <v>118</v>
      </c>
      <c r="C47" s="60" t="s">
        <v>80</v>
      </c>
      <c r="D47" s="61" t="s">
        <v>91</v>
      </c>
      <c r="E47" s="60" t="s">
        <v>96</v>
      </c>
      <c r="F47" s="60" t="s">
        <v>29</v>
      </c>
      <c r="G47" s="60" t="s">
        <v>42</v>
      </c>
      <c r="H47" s="62">
        <v>20000000</v>
      </c>
      <c r="I47" s="62">
        <f t="shared" si="1"/>
        <v>20000000</v>
      </c>
      <c r="J47" s="60" t="s">
        <v>36</v>
      </c>
      <c r="K47" s="60" t="s">
        <v>37</v>
      </c>
      <c r="L47" s="63" t="s">
        <v>73</v>
      </c>
    </row>
    <row r="48" spans="1:12" s="14" customFormat="1" ht="30" customHeight="1">
      <c r="A48" s="52"/>
      <c r="B48" s="59" t="s">
        <v>118</v>
      </c>
      <c r="C48" s="60" t="s">
        <v>89</v>
      </c>
      <c r="D48" s="61" t="s">
        <v>52</v>
      </c>
      <c r="E48" s="60" t="s">
        <v>53</v>
      </c>
      <c r="F48" s="60" t="s">
        <v>29</v>
      </c>
      <c r="G48" s="60" t="s">
        <v>42</v>
      </c>
      <c r="H48" s="62">
        <v>25000000</v>
      </c>
      <c r="I48" s="62">
        <f t="shared" si="1"/>
        <v>25000000</v>
      </c>
      <c r="J48" s="60" t="s">
        <v>36</v>
      </c>
      <c r="K48" s="60" t="s">
        <v>37</v>
      </c>
      <c r="L48" s="63" t="s">
        <v>73</v>
      </c>
    </row>
    <row r="49" spans="1:12" s="14" customFormat="1" ht="30" customHeight="1">
      <c r="A49" s="52"/>
      <c r="B49" s="59" t="s">
        <v>116</v>
      </c>
      <c r="C49" s="60" t="s">
        <v>65</v>
      </c>
      <c r="D49" s="61" t="s">
        <v>41</v>
      </c>
      <c r="E49" s="60" t="s">
        <v>43</v>
      </c>
      <c r="F49" s="60" t="s">
        <v>90</v>
      </c>
      <c r="G49" s="60" t="s">
        <v>42</v>
      </c>
      <c r="H49" s="62">
        <v>40000000</v>
      </c>
      <c r="I49" s="62">
        <f t="shared" si="1"/>
        <v>40000000</v>
      </c>
      <c r="J49" s="60" t="s">
        <v>36</v>
      </c>
      <c r="K49" s="60" t="s">
        <v>37</v>
      </c>
      <c r="L49" s="63" t="s">
        <v>73</v>
      </c>
    </row>
    <row r="50" spans="1:12" s="14" customFormat="1" ht="30">
      <c r="A50" s="52"/>
      <c r="B50" s="59">
        <v>73152004</v>
      </c>
      <c r="C50" s="60" t="s">
        <v>81</v>
      </c>
      <c r="D50" s="61" t="s">
        <v>41</v>
      </c>
      <c r="E50" s="60" t="s">
        <v>43</v>
      </c>
      <c r="F50" s="60" t="s">
        <v>34</v>
      </c>
      <c r="G50" s="60" t="s">
        <v>28</v>
      </c>
      <c r="H50" s="62">
        <v>30000000</v>
      </c>
      <c r="I50" s="62">
        <f t="shared" si="1"/>
        <v>30000000</v>
      </c>
      <c r="J50" s="60" t="s">
        <v>36</v>
      </c>
      <c r="K50" s="60" t="s">
        <v>37</v>
      </c>
      <c r="L50" s="63" t="s">
        <v>73</v>
      </c>
    </row>
    <row r="51" spans="1:12" s="14" customFormat="1" ht="30">
      <c r="A51" s="52"/>
      <c r="B51" s="59" t="s">
        <v>117</v>
      </c>
      <c r="C51" s="60" t="s">
        <v>71</v>
      </c>
      <c r="D51" s="61" t="s">
        <v>41</v>
      </c>
      <c r="E51" s="60" t="s">
        <v>43</v>
      </c>
      <c r="F51" s="60" t="s">
        <v>29</v>
      </c>
      <c r="G51" s="60" t="s">
        <v>42</v>
      </c>
      <c r="H51" s="62">
        <v>25000000</v>
      </c>
      <c r="I51" s="62">
        <f t="shared" si="1"/>
        <v>25000000</v>
      </c>
      <c r="J51" s="60" t="s">
        <v>36</v>
      </c>
      <c r="K51" s="60" t="s">
        <v>37</v>
      </c>
      <c r="L51" s="63" t="s">
        <v>73</v>
      </c>
    </row>
    <row r="52" spans="1:12" s="14" customFormat="1" ht="165">
      <c r="A52" s="52"/>
      <c r="B52" s="59" t="s">
        <v>136</v>
      </c>
      <c r="C52" s="60" t="s">
        <v>135</v>
      </c>
      <c r="D52" s="61" t="s">
        <v>122</v>
      </c>
      <c r="E52" s="60" t="s">
        <v>123</v>
      </c>
      <c r="F52" s="60" t="s">
        <v>95</v>
      </c>
      <c r="G52" s="60" t="s">
        <v>76</v>
      </c>
      <c r="H52" s="62">
        <v>800000000</v>
      </c>
      <c r="I52" s="62">
        <f t="shared" si="1"/>
        <v>800000000</v>
      </c>
      <c r="J52" s="60" t="s">
        <v>36</v>
      </c>
      <c r="K52" s="60" t="s">
        <v>37</v>
      </c>
      <c r="L52" s="63" t="s">
        <v>73</v>
      </c>
    </row>
    <row r="53" spans="1:12" s="14" customFormat="1" ht="30.75" thickBot="1">
      <c r="A53" s="68"/>
      <c r="B53" s="69">
        <v>78111502</v>
      </c>
      <c r="C53" s="70" t="s">
        <v>67</v>
      </c>
      <c r="D53" s="71" t="s">
        <v>41</v>
      </c>
      <c r="E53" s="70" t="s">
        <v>43</v>
      </c>
      <c r="F53" s="70" t="s">
        <v>29</v>
      </c>
      <c r="G53" s="70" t="s">
        <v>42</v>
      </c>
      <c r="H53" s="72">
        <v>25000000</v>
      </c>
      <c r="I53" s="72">
        <f t="shared" si="1"/>
        <v>25000000</v>
      </c>
      <c r="J53" s="70" t="s">
        <v>36</v>
      </c>
      <c r="K53" s="70" t="s">
        <v>37</v>
      </c>
      <c r="L53" s="73" t="s">
        <v>73</v>
      </c>
    </row>
    <row r="54" spans="4:9" ht="15">
      <c r="D54" s="21"/>
      <c r="H54" s="18"/>
      <c r="I54" s="27">
        <f>SUM(I19:I53)</f>
        <v>17083923700</v>
      </c>
    </row>
    <row r="55" spans="2:10" ht="30.75" thickBot="1">
      <c r="B55" s="9" t="s">
        <v>20</v>
      </c>
      <c r="C55"/>
      <c r="D55"/>
      <c r="F55" s="32"/>
      <c r="G55" s="32"/>
      <c r="H55" s="32" t="s">
        <v>102</v>
      </c>
      <c r="J55" s="32"/>
    </row>
    <row r="56" spans="2:12" ht="45">
      <c r="B56" s="10" t="s">
        <v>6</v>
      </c>
      <c r="C56" s="13" t="s">
        <v>21</v>
      </c>
      <c r="D56" s="8" t="s">
        <v>14</v>
      </c>
      <c r="F56" s="33"/>
      <c r="G56" s="33"/>
      <c r="H56" s="33"/>
      <c r="I56" s="33"/>
      <c r="J56" s="33"/>
      <c r="K56" s="33"/>
      <c r="L56" s="33"/>
    </row>
    <row r="57" spans="2:12" ht="15" customHeight="1">
      <c r="B57" s="3"/>
      <c r="C57" s="2"/>
      <c r="D57" s="4"/>
      <c r="F57" s="34"/>
      <c r="G57" s="34"/>
      <c r="H57" s="36" t="s">
        <v>84</v>
      </c>
      <c r="I57" s="33"/>
      <c r="J57" s="34"/>
      <c r="K57" s="34"/>
      <c r="L57" s="34"/>
    </row>
    <row r="58" spans="2:12" ht="15.75" thickBot="1">
      <c r="B58" s="11"/>
      <c r="C58" s="12"/>
      <c r="D58" s="5"/>
      <c r="F58" s="35"/>
      <c r="G58" s="35"/>
      <c r="H58" s="37" t="s">
        <v>103</v>
      </c>
      <c r="I58" s="33"/>
      <c r="J58" s="35"/>
      <c r="K58" s="35"/>
      <c r="L58" s="35"/>
    </row>
    <row r="61" spans="3:4" ht="15">
      <c r="C61" s="26"/>
      <c r="D61" s="23"/>
    </row>
    <row r="62" spans="3:4" ht="15">
      <c r="C62" s="25"/>
      <c r="D62" s="23"/>
    </row>
    <row r="84" spans="2:12" ht="92.25">
      <c r="B84" s="41" t="s">
        <v>108</v>
      </c>
      <c r="C84" s="41"/>
      <c r="D84" s="41"/>
      <c r="E84" s="41"/>
      <c r="F84" s="41"/>
      <c r="G84" s="41"/>
      <c r="H84" s="41"/>
      <c r="I84" s="41"/>
      <c r="J84" s="41"/>
      <c r="K84" s="41"/>
      <c r="L84" s="41"/>
    </row>
    <row r="87" spans="2:12" ht="61.5">
      <c r="B87" s="42" t="s">
        <v>113</v>
      </c>
      <c r="C87" s="42"/>
      <c r="D87" s="42"/>
      <c r="E87" s="42"/>
      <c r="F87" s="42"/>
      <c r="G87" s="42"/>
      <c r="H87" s="42"/>
      <c r="I87" s="42"/>
      <c r="J87" s="42"/>
      <c r="K87" s="42"/>
      <c r="L87" s="42"/>
    </row>
    <row r="92" spans="2:12" ht="92.25">
      <c r="B92" s="41" t="s">
        <v>109</v>
      </c>
      <c r="C92" s="41"/>
      <c r="D92" s="41"/>
      <c r="E92" s="41"/>
      <c r="F92" s="41"/>
      <c r="G92" s="41"/>
      <c r="H92" s="41"/>
      <c r="I92" s="41"/>
      <c r="J92" s="41"/>
      <c r="K92" s="41"/>
      <c r="L92" s="41"/>
    </row>
  </sheetData>
  <sheetProtection/>
  <mergeCells count="5">
    <mergeCell ref="B92:L92"/>
    <mergeCell ref="B87:L87"/>
    <mergeCell ref="B84:L84"/>
    <mergeCell ref="F4:I8"/>
    <mergeCell ref="F10:I14"/>
  </mergeCells>
  <hyperlinks>
    <hyperlink ref="L19:L53" r:id="rId1" display="secop@ids.gov.co"/>
    <hyperlink ref="L19" r:id="rId2" display="secop@ids.gov.co"/>
    <hyperlink ref="L26" r:id="rId3" display="secop@ids.gov.co"/>
    <hyperlink ref="C9" r:id="rId4" display="https://ids.gov.co/web/index.php/quienes-somos/plataforma-estrategica"/>
    <hyperlink ref="C7" r:id="rId5" display="www.ids.gov.co "/>
    <hyperlink ref="L48" r:id="rId6" display="secop@ids.gov.co"/>
    <hyperlink ref="L22" r:id="rId7" display="secop@ids.gov.co"/>
    <hyperlink ref="L36" r:id="rId8" display="secop@ids.gov.co"/>
    <hyperlink ref="L43" r:id="rId9" display="secop@ids.gov.co"/>
    <hyperlink ref="L25" r:id="rId10" display="secop@ids.gov.co"/>
    <hyperlink ref="L52" r:id="rId11" display="secop@ids.gov.co"/>
  </hyperlinks>
  <printOptions/>
  <pageMargins left="1.22" right="0.16" top="0.27" bottom="0.27" header="0.17" footer="0.16"/>
  <pageSetup horizontalDpi="600" verticalDpi="600" orientation="landscape" paperSize="5" scale="70" r:id="rId14"/>
  <headerFooter>
    <oddFooter>&amp;CPágina &amp;P de &amp;N</oddFooter>
  </headerFooter>
  <legacyDrawing r:id="rId13"/>
  <oleObjects>
    <oleObject progId="Word.Picture.8" shapeId="1860566" r:id="rId1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REFISICOS 03</cp:lastModifiedBy>
  <cp:lastPrinted>2021-01-29T23:07:07Z</cp:lastPrinted>
  <dcterms:created xsi:type="dcterms:W3CDTF">2012-12-10T15:58:41Z</dcterms:created>
  <dcterms:modified xsi:type="dcterms:W3CDTF">2021-07-31T23:43:52Z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